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26" yWindow="210" windowWidth="12390" windowHeight="9315" tabRatio="839" activeTab="3"/>
  </bookViews>
  <sheets>
    <sheet name="Zakasnitve" sheetId="1" r:id="rId1"/>
    <sheet name="Izgube" sheetId="2" r:id="rId2"/>
    <sheet name="BE50" sheetId="3" r:id="rId3"/>
    <sheet name="BE90" sheetId="4" r:id="rId4"/>
    <sheet name="BE100" sheetId="5" r:id="rId5"/>
    <sheet name="DS50" sheetId="6" r:id="rId6"/>
    <sheet name="DS90" sheetId="7" r:id="rId7"/>
    <sheet name="DS100" sheetId="8" r:id="rId8"/>
    <sheet name="Razlika z BE50" sheetId="9" r:id="rId9"/>
    <sheet name="Razlika z BE90" sheetId="10" r:id="rId10"/>
    <sheet name="Razlika z BE100" sheetId="11" r:id="rId11"/>
    <sheet name="BE50 izgube" sheetId="12" r:id="rId12"/>
    <sheet name="BE90 izgube" sheetId="13" r:id="rId13"/>
    <sheet name="BE100 izgube" sheetId="14" r:id="rId14"/>
    <sheet name="DS50 izgube" sheetId="15" r:id="rId15"/>
    <sheet name="DS90 izgube" sheetId="16" r:id="rId16"/>
    <sheet name="DS100 izgube" sheetId="17" r:id="rId17"/>
    <sheet name="Propustnost" sheetId="18" r:id="rId18"/>
    <sheet name="Razmerje propustnosti FTP" sheetId="19" r:id="rId19"/>
    <sheet name="Prenešenih bytov FTP" sheetId="20" r:id="rId20"/>
    <sheet name="Časi prenosa FTP" sheetId="21" r:id="rId21"/>
    <sheet name="Časi prenosa FTP datotek" sheetId="22" r:id="rId22"/>
    <sheet name="DS100 (govor, video)" sheetId="23" r:id="rId23"/>
  </sheets>
  <definedNames/>
  <calcPr fullCalcOnLoad="1"/>
</workbook>
</file>

<file path=xl/sharedStrings.xml><?xml version="1.0" encoding="utf-8"?>
<sst xmlns="http://schemas.openxmlformats.org/spreadsheetml/2006/main" count="120" uniqueCount="58">
  <si>
    <t>Povprečna zakasnitev (ms)</t>
  </si>
  <si>
    <t>FTP BE100</t>
  </si>
  <si>
    <t>FTP BE90</t>
  </si>
  <si>
    <t>FTP BE50</t>
  </si>
  <si>
    <t>FTP DS100</t>
  </si>
  <si>
    <t>FTP DS90</t>
  </si>
  <si>
    <t>FTP DS50</t>
  </si>
  <si>
    <t>WWW BE100</t>
  </si>
  <si>
    <t>WWW BE90</t>
  </si>
  <si>
    <t>WWW BE50</t>
  </si>
  <si>
    <t>WWW DS100</t>
  </si>
  <si>
    <t>WWW DS90</t>
  </si>
  <si>
    <t>WWW DS50</t>
  </si>
  <si>
    <t>Video BE100</t>
  </si>
  <si>
    <t>Video BE90</t>
  </si>
  <si>
    <t>Video BE50</t>
  </si>
  <si>
    <t>Video DS100</t>
  </si>
  <si>
    <t>Video DS90</t>
  </si>
  <si>
    <t>Video DS50</t>
  </si>
  <si>
    <t>WWW DS100/BE100</t>
  </si>
  <si>
    <t>WWW DS90/BE90</t>
  </si>
  <si>
    <t xml:space="preserve">MESSAGE + RESPONSE SOURCES: PACKET DELAY                    </t>
  </si>
  <si>
    <t xml:space="preserve">LINKS: UTILIZATION BY APPLICATION                        </t>
  </si>
  <si>
    <t>BYTES DELIVERED</t>
  </si>
  <si>
    <t>Izgube paketov (%)</t>
  </si>
  <si>
    <t>CREATED</t>
  </si>
  <si>
    <t>RESENT/ DROPPED</t>
  </si>
  <si>
    <t>LOSS (%)</t>
  </si>
  <si>
    <t xml:space="preserve">MESSAGE + RESPONSE SOURCES: MESSAGE DELIVERED                  </t>
  </si>
  <si>
    <t>AVERAGE</t>
  </si>
  <si>
    <t xml:space="preserve">MESSAGE DELAY </t>
  </si>
  <si>
    <t>BE100</t>
  </si>
  <si>
    <t>DS100</t>
  </si>
  <si>
    <t>BE90</t>
  </si>
  <si>
    <t>DS90</t>
  </si>
  <si>
    <t>BE50</t>
  </si>
  <si>
    <t>DS50</t>
  </si>
  <si>
    <t>(DROPPED/CREATED)*100</t>
  </si>
  <si>
    <t>(RESENT/CREATED)*100</t>
  </si>
  <si>
    <t>RT:</t>
  </si>
  <si>
    <t>NRT:</t>
  </si>
  <si>
    <t>IZRAČUN % izgub paketov</t>
  </si>
  <si>
    <t>MESSAGE + RESPONSE SOURCES: PACKET DELAY (AVERAGE)</t>
  </si>
  <si>
    <t>Speech DS100</t>
  </si>
  <si>
    <t>Speech BE100</t>
  </si>
  <si>
    <t>Speech BE90</t>
  </si>
  <si>
    <t>Speech DS90</t>
  </si>
  <si>
    <t>Speech BE50</t>
  </si>
  <si>
    <t>Speech DS50</t>
  </si>
  <si>
    <t xml:space="preserve">DS100/BE100     </t>
  </si>
  <si>
    <t xml:space="preserve">DS90/BE90     </t>
  </si>
  <si>
    <t>RAZLIKA GLEDE NA BE SCENARIJ</t>
  </si>
  <si>
    <t>Govor BE100</t>
  </si>
  <si>
    <t>Govor BE90</t>
  </si>
  <si>
    <t>Govor DS90</t>
  </si>
  <si>
    <t>Govor BE50</t>
  </si>
  <si>
    <t>Govor DS50</t>
  </si>
  <si>
    <t>Govor DS100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</si>
</sst>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#,##0.000"/>
  </numFmts>
  <fonts count="6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Tex CMR 1250"/>
      <family val="2"/>
    </font>
    <font>
      <sz val="10"/>
      <name val="Tex CMR 1250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.75"/>
      <color indexed="8"/>
      <name val="Arial CE"/>
      <family val="0"/>
    </font>
    <font>
      <sz val="11.25"/>
      <color indexed="8"/>
      <name val="Arial CE"/>
      <family val="0"/>
    </font>
    <font>
      <sz val="12.5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b/>
      <sz val="12"/>
      <color indexed="8"/>
      <name val="Arial CE"/>
      <family val="0"/>
    </font>
    <font>
      <sz val="10.75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8"/>
      <name val="Arial CE"/>
      <family val="0"/>
    </font>
    <font>
      <sz val="10"/>
      <color indexed="62"/>
      <name val="Arial"/>
      <family val="2"/>
    </font>
    <font>
      <sz val="11.25"/>
      <color indexed="8"/>
      <name val="Arial"/>
      <family val="2"/>
    </font>
    <font>
      <sz val="10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33" borderId="0" xfId="0" applyFont="1" applyFill="1" applyAlignment="1">
      <alignment/>
    </xf>
    <xf numFmtId="180" fontId="13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80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80" fontId="8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18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0" fontId="11" fillId="33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" fontId="68" fillId="33" borderId="0" xfId="0" applyNumberFormat="1" applyFont="1" applyFill="1" applyAlignment="1">
      <alignment/>
    </xf>
    <xf numFmtId="180" fontId="68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worksheet" Target="worksheets/sheet3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worksheet" Target="worksheets/sheet4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Zakasnitve!$B$31</c:f>
              <c:strCache>
                <c:ptCount val="1"/>
                <c:pt idx="0">
                  <c:v>Govor BE50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Zakasnitve!$C$31:$K$31</c:f>
              <c:numCache>
                <c:ptCount val="9"/>
                <c:pt idx="0">
                  <c:v>13.425</c:v>
                </c:pt>
                <c:pt idx="1">
                  <c:v>13.031</c:v>
                </c:pt>
                <c:pt idx="2">
                  <c:v>12.699</c:v>
                </c:pt>
                <c:pt idx="3">
                  <c:v>12.396</c:v>
                </c:pt>
                <c:pt idx="4">
                  <c:v>12.193</c:v>
                </c:pt>
                <c:pt idx="5">
                  <c:v>11.934</c:v>
                </c:pt>
                <c:pt idx="6">
                  <c:v>11.655</c:v>
                </c:pt>
                <c:pt idx="7">
                  <c:v>11.397</c:v>
                </c:pt>
                <c:pt idx="8">
                  <c:v>11.198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Zakasnitve!$B$32</c:f>
              <c:strCache>
                <c:ptCount val="1"/>
                <c:pt idx="0">
                  <c:v>Video BE50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Zakasnitve!$C$32:$K$32</c:f>
              <c:numCache>
                <c:ptCount val="9"/>
                <c:pt idx="0">
                  <c:v>15.387</c:v>
                </c:pt>
                <c:pt idx="1">
                  <c:v>15.018</c:v>
                </c:pt>
                <c:pt idx="2">
                  <c:v>14.488</c:v>
                </c:pt>
                <c:pt idx="3">
                  <c:v>14.321</c:v>
                </c:pt>
                <c:pt idx="4">
                  <c:v>13.925</c:v>
                </c:pt>
                <c:pt idx="5">
                  <c:v>13.73</c:v>
                </c:pt>
                <c:pt idx="6">
                  <c:v>13.528</c:v>
                </c:pt>
                <c:pt idx="7">
                  <c:v>13.307</c:v>
                </c:pt>
                <c:pt idx="8">
                  <c:v>13.109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Zakasnitve!$B$33</c:f>
              <c:strCache>
                <c:ptCount val="1"/>
                <c:pt idx="0">
                  <c:v>WWW BE50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Zakasnitve!$C$33:$K$33</c:f>
              <c:numCache>
                <c:ptCount val="9"/>
                <c:pt idx="0">
                  <c:v>14.311</c:v>
                </c:pt>
                <c:pt idx="1">
                  <c:v>13.918</c:v>
                </c:pt>
                <c:pt idx="2">
                  <c:v>13.068</c:v>
                </c:pt>
                <c:pt idx="3">
                  <c:v>13.323</c:v>
                </c:pt>
                <c:pt idx="4">
                  <c:v>13.144</c:v>
                </c:pt>
                <c:pt idx="5">
                  <c:v>12.88</c:v>
                </c:pt>
                <c:pt idx="6">
                  <c:v>12.555</c:v>
                </c:pt>
                <c:pt idx="7">
                  <c:v>12.22</c:v>
                </c:pt>
                <c:pt idx="8">
                  <c:v>12.145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Zakasnitve!$B$34</c:f>
              <c:strCache>
                <c:ptCount val="1"/>
                <c:pt idx="0">
                  <c:v>FTP BE50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Zakasnitve!$C$34:$K$34</c:f>
              <c:numCache>
                <c:ptCount val="9"/>
                <c:pt idx="0">
                  <c:v>20.103</c:v>
                </c:pt>
                <c:pt idx="1">
                  <c:v>20.076</c:v>
                </c:pt>
                <c:pt idx="2">
                  <c:v>20.018</c:v>
                </c:pt>
                <c:pt idx="3">
                  <c:v>19.953</c:v>
                </c:pt>
                <c:pt idx="4">
                  <c:v>20.23</c:v>
                </c:pt>
                <c:pt idx="5">
                  <c:v>20.061</c:v>
                </c:pt>
                <c:pt idx="6">
                  <c:v>19.656</c:v>
                </c:pt>
                <c:pt idx="7">
                  <c:v>19.461</c:v>
                </c:pt>
                <c:pt idx="8">
                  <c:v>19.672</c:v>
                </c:pt>
              </c:numCache>
            </c:numRef>
          </c:val>
          <c:smooth val="0"/>
        </c:ser>
        <c:marker val="1"/>
        <c:axId val="53319815"/>
        <c:axId val="10116288"/>
      </c:line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3319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08475"/>
          <c:w val="0.1292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4c: Povprečne izgube IP paketov pri BE arhitekturi
in 50% obremenitvi povezave (%)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13725"/>
          <c:w val="0.828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Izgube!$X$31</c:f>
              <c:strCache>
                <c:ptCount val="1"/>
                <c:pt idx="0">
                  <c:v>Speech BE50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Izgube!$Y$31:$AG$31</c:f>
              <c:numCache>
                <c:ptCount val="9"/>
                <c:pt idx="0">
                  <c:v>0.1</c:v>
                </c:pt>
                <c:pt idx="1">
                  <c:v>0.075</c:v>
                </c:pt>
                <c:pt idx="2">
                  <c:v>0.5714285714285714</c:v>
                </c:pt>
                <c:pt idx="3">
                  <c:v>0.0325</c:v>
                </c:pt>
                <c:pt idx="4">
                  <c:v>0.025</c:v>
                </c:pt>
                <c:pt idx="5">
                  <c:v>0.01896420936487139</c:v>
                </c:pt>
                <c:pt idx="6">
                  <c:v>0.015384319532316688</c:v>
                </c:pt>
                <c:pt idx="7">
                  <c:v>0.0012820184097843644</c:v>
                </c:pt>
                <c:pt idx="8">
                  <c:v>0.0013890239328823637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Izgube!$X$32</c:f>
              <c:strCache>
                <c:ptCount val="1"/>
                <c:pt idx="0">
                  <c:v>Video BE50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Izgube!$Y$32:$AG$32</c:f>
              <c:numCache>
                <c:ptCount val="9"/>
                <c:pt idx="0">
                  <c:v>1.2324691882702932</c:v>
                </c:pt>
                <c:pt idx="1">
                  <c:v>1.2749681257968553</c:v>
                </c:pt>
                <c:pt idx="2">
                  <c:v>0.9349766255843603</c:v>
                </c:pt>
                <c:pt idx="3">
                  <c:v>0.7437314067148321</c:v>
                </c:pt>
                <c:pt idx="4">
                  <c:v>0.2974925626859329</c:v>
                </c:pt>
                <c:pt idx="5">
                  <c:v>0.2833262501770789</c:v>
                </c:pt>
                <c:pt idx="6">
                  <c:v>0.22311942201444965</c:v>
                </c:pt>
                <c:pt idx="7">
                  <c:v>0.10624734381640458</c:v>
                </c:pt>
                <c:pt idx="8">
                  <c:v>0.042498937526561836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Izgube!$X$33</c:f>
              <c:strCache>
                <c:ptCount val="1"/>
                <c:pt idx="0">
                  <c:v>WWW BE50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Izgube!$Y$33:$AG$33</c:f>
              <c:numCache>
                <c:ptCount val="9"/>
                <c:pt idx="0">
                  <c:v>1.0006387055567385</c:v>
                </c:pt>
                <c:pt idx="1">
                  <c:v>0.8584721596878283</c:v>
                </c:pt>
                <c:pt idx="2">
                  <c:v>0.642620232172471</c:v>
                </c:pt>
                <c:pt idx="3">
                  <c:v>0.41703424492742</c:v>
                </c:pt>
                <c:pt idx="4">
                  <c:v>0.04356876603572639</c:v>
                </c:pt>
                <c:pt idx="5">
                  <c:v>0.22019695394213715</c:v>
                </c:pt>
                <c:pt idx="6">
                  <c:v>0.07339748817484913</c:v>
                </c:pt>
                <c:pt idx="7">
                  <c:v>0.03676921191322466</c:v>
                </c:pt>
                <c:pt idx="8">
                  <c:v>0.024648755237860486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Izgube!$X$34</c:f>
              <c:strCache>
                <c:ptCount val="1"/>
                <c:pt idx="0">
                  <c:v>FTP BE50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Izgube!$Y$34:$AG$34</c:f>
              <c:numCache>
                <c:ptCount val="9"/>
                <c:pt idx="0">
                  <c:v>10.11544804837823</c:v>
                </c:pt>
                <c:pt idx="1">
                  <c:v>6.75422138836773</c:v>
                </c:pt>
                <c:pt idx="2">
                  <c:v>6.919155134741442</c:v>
                </c:pt>
                <c:pt idx="3">
                  <c:v>5.175292153589315</c:v>
                </c:pt>
                <c:pt idx="4">
                  <c:v>2.8426395939086295</c:v>
                </c:pt>
                <c:pt idx="5">
                  <c:v>4.7560975609756095</c:v>
                </c:pt>
                <c:pt idx="6">
                  <c:v>4.697986577181208</c:v>
                </c:pt>
                <c:pt idx="7">
                  <c:v>3.1818181818181817</c:v>
                </c:pt>
                <c:pt idx="8">
                  <c:v>2.293577981651376</c:v>
                </c:pt>
              </c:numCache>
            </c:numRef>
          </c:val>
          <c:shape val="box"/>
        </c:ser>
        <c:shape val="box"/>
        <c:axId val="52111633"/>
        <c:axId val="66351514"/>
        <c:axId val="60292715"/>
      </c:bar3D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111633"/>
        <c:crossesAt val="1"/>
        <c:crossBetween val="between"/>
        <c:dispUnits/>
      </c:valAx>
      <c:ser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63515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4b: Povprečne izgube IP paketov pri BE arhitekturi
in 90% obremenitvi povezave (%)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13725"/>
          <c:w val="0.828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Izgube!$X$18</c:f>
              <c:strCache>
                <c:ptCount val="1"/>
                <c:pt idx="0">
                  <c:v>Speech BE90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Izgube!$Y$18:$AG$18</c:f>
              <c:numCache>
                <c:ptCount val="9"/>
                <c:pt idx="0">
                  <c:v>1.8785714285714283</c:v>
                </c:pt>
                <c:pt idx="1">
                  <c:v>1.5891154519158661</c:v>
                </c:pt>
                <c:pt idx="2">
                  <c:v>1.1666944451058359</c:v>
                </c:pt>
                <c:pt idx="3">
                  <c:v>0.8983747097696017</c:v>
                </c:pt>
                <c:pt idx="4">
                  <c:v>0.7602389322358455</c:v>
                </c:pt>
                <c:pt idx="5">
                  <c:v>0.5331302361005331</c:v>
                </c:pt>
                <c:pt idx="6">
                  <c:v>0.46591610570563513</c:v>
                </c:pt>
                <c:pt idx="7">
                  <c:v>0.22771923557778173</c:v>
                </c:pt>
                <c:pt idx="8">
                  <c:v>0.1333936780924704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Izgube!$X$19</c:f>
              <c:strCache>
                <c:ptCount val="1"/>
                <c:pt idx="0">
                  <c:v>Video BE90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Izgube!$Y$19:$AG$19</c:f>
              <c:numCache>
                <c:ptCount val="9"/>
                <c:pt idx="0">
                  <c:v>16.65958351041224</c:v>
                </c:pt>
                <c:pt idx="1">
                  <c:v>13.62090947726307</c:v>
                </c:pt>
                <c:pt idx="2">
                  <c:v>9.236435755772773</c:v>
                </c:pt>
                <c:pt idx="3">
                  <c:v>6.605075926515876</c:v>
                </c:pt>
                <c:pt idx="4">
                  <c:v>4.6833829154271145</c:v>
                </c:pt>
                <c:pt idx="5">
                  <c:v>3.3217649975210706</c:v>
                </c:pt>
                <c:pt idx="6">
                  <c:v>2.330804248861912</c:v>
                </c:pt>
                <c:pt idx="7">
                  <c:v>1.381362235681649</c:v>
                </c:pt>
                <c:pt idx="8">
                  <c:v>0.5855132684861649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Izgube!$X$20</c:f>
              <c:strCache>
                <c:ptCount val="1"/>
                <c:pt idx="0">
                  <c:v>WWW BE90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Izgube!$Y$20:$AG$20</c:f>
              <c:numCache>
                <c:ptCount val="9"/>
                <c:pt idx="0">
                  <c:v>11.598276677349865</c:v>
                </c:pt>
                <c:pt idx="1">
                  <c:v>8.933901918976545</c:v>
                </c:pt>
                <c:pt idx="2">
                  <c:v>7.043879907621248</c:v>
                </c:pt>
                <c:pt idx="3">
                  <c:v>5.306459117634618</c:v>
                </c:pt>
                <c:pt idx="4">
                  <c:v>4.129876796714579</c:v>
                </c:pt>
                <c:pt idx="5">
                  <c:v>3.1811669705652514</c:v>
                </c:pt>
                <c:pt idx="6">
                  <c:v>2.3085734425940614</c:v>
                </c:pt>
                <c:pt idx="7">
                  <c:v>1.6012917984256205</c:v>
                </c:pt>
                <c:pt idx="8">
                  <c:v>0.9702196469478506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Izgube!$X$21</c:f>
              <c:strCache>
                <c:ptCount val="1"/>
                <c:pt idx="0">
                  <c:v>FTP BE90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Izgube!$Y$21:$AG$21</c:f>
              <c:numCache>
                <c:ptCount val="9"/>
                <c:pt idx="0">
                  <c:v>51.53625563293732</c:v>
                </c:pt>
                <c:pt idx="1">
                  <c:v>46.46822584455469</c:v>
                </c:pt>
                <c:pt idx="2">
                  <c:v>43.07568438003221</c:v>
                </c:pt>
                <c:pt idx="3">
                  <c:v>38.49193282844913</c:v>
                </c:pt>
                <c:pt idx="4">
                  <c:v>34.756097560975604</c:v>
                </c:pt>
                <c:pt idx="5">
                  <c:v>30.16639828234031</c:v>
                </c:pt>
                <c:pt idx="6">
                  <c:v>33.154001344989915</c:v>
                </c:pt>
                <c:pt idx="7">
                  <c:v>33.33333333333333</c:v>
                </c:pt>
                <c:pt idx="8">
                  <c:v>32.50950570342205</c:v>
                </c:pt>
              </c:numCache>
            </c:numRef>
          </c:val>
          <c:shape val="box"/>
        </c:ser>
        <c:shape val="box"/>
        <c:axId val="5763524"/>
        <c:axId val="51871717"/>
        <c:axId val="64192270"/>
      </c:bar3D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63524"/>
        <c:crossesAt val="1"/>
        <c:crossBetween val="between"/>
        <c:dispUnits/>
      </c:valAx>
      <c:ser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8717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0525"/>
          <c:y val="0.01525"/>
          <c:w val="0.8215"/>
          <c:h val="0.98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Izgube!$X$12</c:f>
              <c:strCache>
                <c:ptCount val="1"/>
                <c:pt idx="0">
                  <c:v>Speech BE100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Izgube!$Y$12:$AG$12</c:f>
              <c:numCache>
                <c:ptCount val="9"/>
                <c:pt idx="0">
                  <c:v>3.44</c:v>
                </c:pt>
                <c:pt idx="1">
                  <c:v>2.916249934200137</c:v>
                </c:pt>
                <c:pt idx="2">
                  <c:v>2.622232949451762</c:v>
                </c:pt>
                <c:pt idx="3">
                  <c:v>2.3448116714956027</c:v>
                </c:pt>
                <c:pt idx="4">
                  <c:v>2.157326750851711</c:v>
                </c:pt>
                <c:pt idx="5">
                  <c:v>1.7171522284391278</c:v>
                </c:pt>
                <c:pt idx="6">
                  <c:v>1.3303736806515156</c:v>
                </c:pt>
                <c:pt idx="7">
                  <c:v>0.7645329404663781</c:v>
                </c:pt>
                <c:pt idx="8">
                  <c:v>0.005175090564084872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Izgube!$X$13</c:f>
              <c:strCache>
                <c:ptCount val="1"/>
                <c:pt idx="0">
                  <c:v>Video BE100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Izgube!$Y$13:$AG$13</c:f>
              <c:numCache>
                <c:ptCount val="9"/>
                <c:pt idx="0">
                  <c:v>26.17934551636209</c:v>
                </c:pt>
                <c:pt idx="1">
                  <c:v>22.566935826604333</c:v>
                </c:pt>
                <c:pt idx="2">
                  <c:v>16.999575010624735</c:v>
                </c:pt>
                <c:pt idx="3">
                  <c:v>15.100350430073274</c:v>
                </c:pt>
                <c:pt idx="4">
                  <c:v>11.31321716957076</c:v>
                </c:pt>
                <c:pt idx="5">
                  <c:v>9.852140077821012</c:v>
                </c:pt>
                <c:pt idx="6">
                  <c:v>6.101262748907237</c:v>
                </c:pt>
                <c:pt idx="7">
                  <c:v>3.649984061204973</c:v>
                </c:pt>
                <c:pt idx="8">
                  <c:v>0.141643059490085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Izgube!$X$14</c:f>
              <c:strCache>
                <c:ptCount val="1"/>
                <c:pt idx="0">
                  <c:v>WWW BE100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Izgube!$Y$14:$AG$14</c:f>
              <c:numCache>
                <c:ptCount val="9"/>
                <c:pt idx="0">
                  <c:v>18.20922062714143</c:v>
                </c:pt>
                <c:pt idx="1">
                  <c:v>16.16926001901236</c:v>
                </c:pt>
                <c:pt idx="2">
                  <c:v>13.817672223041747</c:v>
                </c:pt>
                <c:pt idx="3">
                  <c:v>11.995720199256297</c:v>
                </c:pt>
                <c:pt idx="4">
                  <c:v>10.247554487729534</c:v>
                </c:pt>
                <c:pt idx="5">
                  <c:v>27.0148581719946</c:v>
                </c:pt>
                <c:pt idx="6">
                  <c:v>6.440382941688425</c:v>
                </c:pt>
                <c:pt idx="7">
                  <c:v>4.269005847953217</c:v>
                </c:pt>
                <c:pt idx="8">
                  <c:v>0.049019607843137254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Izgube!$X$15</c:f>
              <c:strCache>
                <c:ptCount val="1"/>
                <c:pt idx="0">
                  <c:v>FTP BE100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Izgube!$Y$15:$AG$15</c:f>
              <c:numCache>
                <c:ptCount val="9"/>
                <c:pt idx="0">
                  <c:v>67.25055432372505</c:v>
                </c:pt>
                <c:pt idx="1">
                  <c:v>66.07490798874215</c:v>
                </c:pt>
                <c:pt idx="2">
                  <c:v>63.27599102468212</c:v>
                </c:pt>
                <c:pt idx="3">
                  <c:v>59.57327344188658</c:v>
                </c:pt>
                <c:pt idx="4">
                  <c:v>59.58346892287667</c:v>
                </c:pt>
                <c:pt idx="5">
                  <c:v>127.28857890148213</c:v>
                </c:pt>
                <c:pt idx="6">
                  <c:v>51.91285866099894</c:v>
                </c:pt>
                <c:pt idx="7">
                  <c:v>49.28084784254353</c:v>
                </c:pt>
                <c:pt idx="8">
                  <c:v>0.9302325581395349</c:v>
                </c:pt>
              </c:numCache>
            </c:numRef>
          </c:val>
          <c:shape val="box"/>
        </c:ser>
        <c:shape val="box"/>
        <c:axId val="40859519"/>
        <c:axId val="32191352"/>
        <c:axId val="21286713"/>
      </c:bar3DChart>
      <c:cat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Average packet loss (%)   </a:t>
                </a:r>
              </a:p>
            </c:rich>
          </c:tx>
          <c:layout>
            <c:manualLayout>
              <c:xMode val="factor"/>
              <c:yMode val="factor"/>
              <c:x val="-0.07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859519"/>
        <c:crossesAt val="1"/>
        <c:crossBetween val="between"/>
        <c:dispUnits/>
      </c:valAx>
      <c:ser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1913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5c: Povprečne izgube IP paketov pri DS arhitekturi
in 50% obremenitvi povezave (%)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5"/>
          <c:y val="0.13725"/>
          <c:w val="0.827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Izgube!$X$38</c:f>
              <c:strCache>
                <c:ptCount val="1"/>
                <c:pt idx="0">
                  <c:v>Speech DS50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Izgube!$Y$38:$AG$38</c:f>
              <c:numCache>
                <c:ptCount val="9"/>
                <c:pt idx="0">
                  <c:v>0.3</c:v>
                </c:pt>
                <c:pt idx="1">
                  <c:v>0.11</c:v>
                </c:pt>
                <c:pt idx="2">
                  <c:v>0.07857142857142857</c:v>
                </c:pt>
                <c:pt idx="3">
                  <c:v>0.042499999999999996</c:v>
                </c:pt>
                <c:pt idx="4">
                  <c:v>0.03125</c:v>
                </c:pt>
                <c:pt idx="5">
                  <c:v>0</c:v>
                </c:pt>
                <c:pt idx="6">
                  <c:v>0.013461020729971924</c:v>
                </c:pt>
                <c:pt idx="7">
                  <c:v>0.010256147278274915</c:v>
                </c:pt>
                <c:pt idx="8">
                  <c:v>0.008334143597294182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Izgube!$X$39</c:f>
              <c:strCache>
                <c:ptCount val="1"/>
                <c:pt idx="0">
                  <c:v>Video DS50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Izgube!$Y$39:$AG$39</c:f>
              <c:numCache>
                <c:ptCount val="9"/>
                <c:pt idx="0">
                  <c:v>2.039949001274968</c:v>
                </c:pt>
                <c:pt idx="1">
                  <c:v>1.2711864406779663</c:v>
                </c:pt>
                <c:pt idx="2">
                  <c:v>1.317467063323417</c:v>
                </c:pt>
                <c:pt idx="3">
                  <c:v>0.9349766255843603</c:v>
                </c:pt>
                <c:pt idx="4">
                  <c:v>0.509987250318742</c:v>
                </c:pt>
                <c:pt idx="5">
                  <c:v>0.26915993766822494</c:v>
                </c:pt>
                <c:pt idx="6">
                  <c:v>0.1806204844878878</c:v>
                </c:pt>
                <c:pt idx="7">
                  <c:v>0.09562260943476412</c:v>
                </c:pt>
                <c:pt idx="8">
                  <c:v>0.08499787505312367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Izgube!$X$40</c:f>
              <c:strCache>
                <c:ptCount val="1"/>
                <c:pt idx="0">
                  <c:v>WWW DS50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Izgube!$Y$40:$AG$40</c:f>
              <c:numCache>
                <c:ptCount val="9"/>
                <c:pt idx="0">
                  <c:v>1.7654509948804562</c:v>
                </c:pt>
                <c:pt idx="1">
                  <c:v>1.1226536538634253</c:v>
                </c:pt>
                <c:pt idx="2">
                  <c:v>1.0123618332702042</c:v>
                </c:pt>
                <c:pt idx="3">
                  <c:v>0.5990690143695608</c:v>
                </c:pt>
                <c:pt idx="4">
                  <c:v>0.5410105303835377</c:v>
                </c:pt>
                <c:pt idx="5">
                  <c:v>0.28122516353854615</c:v>
                </c:pt>
                <c:pt idx="6">
                  <c:v>0.08156606851549755</c:v>
                </c:pt>
                <c:pt idx="7">
                  <c:v>0.18142235123367198</c:v>
                </c:pt>
                <c:pt idx="8">
                  <c:v>0.07390983000739099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Izgube!$X$41</c:f>
              <c:strCache>
                <c:ptCount val="1"/>
                <c:pt idx="0">
                  <c:v>FTP DS50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Izgube!$Y$41:$AG$41</c:f>
              <c:numCache>
                <c:ptCount val="9"/>
                <c:pt idx="0">
                  <c:v>12.002152852529601</c:v>
                </c:pt>
                <c:pt idx="1">
                  <c:v>7.391304347826087</c:v>
                </c:pt>
                <c:pt idx="2">
                  <c:v>9.618104667609618</c:v>
                </c:pt>
                <c:pt idx="3">
                  <c:v>7.113654946852003</c:v>
                </c:pt>
                <c:pt idx="4">
                  <c:v>8.067729083665338</c:v>
                </c:pt>
                <c:pt idx="5">
                  <c:v>4.52322738386308</c:v>
                </c:pt>
                <c:pt idx="6">
                  <c:v>2.405498281786942</c:v>
                </c:pt>
                <c:pt idx="7">
                  <c:v>3.125</c:v>
                </c:pt>
                <c:pt idx="8">
                  <c:v>3.1818181818181817</c:v>
                </c:pt>
              </c:numCache>
            </c:numRef>
          </c:val>
          <c:shape val="box"/>
        </c:ser>
        <c:shape val="box"/>
        <c:axId val="57362690"/>
        <c:axId val="46502163"/>
        <c:axId val="15866284"/>
      </c:bar3D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362690"/>
        <c:crossesAt val="1"/>
        <c:crossBetween val="between"/>
        <c:dispUnits/>
      </c:valAx>
      <c:ser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5021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5b: Povprečne izgube IP paketov pri DS arhitekturi
in 90% obremenitvi povezave (%)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13725"/>
          <c:w val="0.827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Izgube!$X$24</c:f>
              <c:strCache>
                <c:ptCount val="1"/>
                <c:pt idx="0">
                  <c:v>Speech DS90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Izgube!$Y$24:$AG$24</c:f>
              <c:numCache>
                <c:ptCount val="9"/>
                <c:pt idx="0">
                  <c:v>4.707142857142857</c:v>
                </c:pt>
                <c:pt idx="1">
                  <c:v>4.542370460307824</c:v>
                </c:pt>
                <c:pt idx="2">
                  <c:v>3.8810447867806372</c:v>
                </c:pt>
                <c:pt idx="3">
                  <c:v>2.098589033756028</c:v>
                </c:pt>
                <c:pt idx="4">
                  <c:v>1.6219383234730915</c:v>
                </c:pt>
                <c:pt idx="5">
                  <c:v>0.940118050266565</c:v>
                </c:pt>
                <c:pt idx="6">
                  <c:v>0.5161263999673595</c:v>
                </c:pt>
                <c:pt idx="7">
                  <c:v>0.19824968744418647</c:v>
                </c:pt>
                <c:pt idx="8">
                  <c:v>0.03414242951176326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Izgube!$X$25</c:f>
              <c:strCache>
                <c:ptCount val="1"/>
                <c:pt idx="0">
                  <c:v>Video DS90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Izgube!$Y$25:$AG$25</c:f>
              <c:numCache>
                <c:ptCount val="9"/>
                <c:pt idx="0">
                  <c:v>25.116872078198043</c:v>
                </c:pt>
                <c:pt idx="1">
                  <c:v>23.013174670633234</c:v>
                </c:pt>
                <c:pt idx="2">
                  <c:v>19.691174387306983</c:v>
                </c:pt>
                <c:pt idx="3">
                  <c:v>15.512112197195071</c:v>
                </c:pt>
                <c:pt idx="4">
                  <c:v>10.293242668933276</c:v>
                </c:pt>
                <c:pt idx="5">
                  <c:v>5.751115518096182</c:v>
                </c:pt>
                <c:pt idx="6">
                  <c:v>1.8030597377367654</c:v>
                </c:pt>
                <c:pt idx="7">
                  <c:v>1.3122941238975667</c:v>
                </c:pt>
                <c:pt idx="8">
                  <c:v>0.09915950514685051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Izgube!$X$26</c:f>
              <c:strCache>
                <c:ptCount val="1"/>
                <c:pt idx="0">
                  <c:v>WWW DS90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Izgube!$Y$26:$AG$26</c:f>
              <c:numCache>
                <c:ptCount val="9"/>
                <c:pt idx="0">
                  <c:v>44.470466649442</c:v>
                </c:pt>
                <c:pt idx="1">
                  <c:v>42.00813505353797</c:v>
                </c:pt>
                <c:pt idx="2">
                  <c:v>38.20648343904158</c:v>
                </c:pt>
                <c:pt idx="3">
                  <c:v>21.66556071665561</c:v>
                </c:pt>
                <c:pt idx="4">
                  <c:v>16.010239367674135</c:v>
                </c:pt>
                <c:pt idx="5">
                  <c:v>7.321934660064157</c:v>
                </c:pt>
                <c:pt idx="6">
                  <c:v>4.908054352951263</c:v>
                </c:pt>
                <c:pt idx="7">
                  <c:v>1.607046799354492</c:v>
                </c:pt>
                <c:pt idx="8">
                  <c:v>0.6758583400919167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Izgube!$X$27</c:f>
              <c:strCache>
                <c:ptCount val="1"/>
                <c:pt idx="0">
                  <c:v>FTP DS90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Izgube!$Y$27:$AG$27</c:f>
              <c:numCache>
                <c:ptCount val="9"/>
                <c:pt idx="0">
                  <c:v>56.856514299682225</c:v>
                </c:pt>
                <c:pt idx="1">
                  <c:v>54.29067460317461</c:v>
                </c:pt>
                <c:pt idx="2">
                  <c:v>53.0791788856305</c:v>
                </c:pt>
                <c:pt idx="3">
                  <c:v>49.73143759873618</c:v>
                </c:pt>
                <c:pt idx="4">
                  <c:v>42.4926808866583</c:v>
                </c:pt>
                <c:pt idx="5">
                  <c:v>34.84925907000511</c:v>
                </c:pt>
                <c:pt idx="6">
                  <c:v>30.703624733475483</c:v>
                </c:pt>
                <c:pt idx="7">
                  <c:v>22.701475595913735</c:v>
                </c:pt>
                <c:pt idx="8">
                  <c:v>24.46808510638298</c:v>
                </c:pt>
              </c:numCache>
            </c:numRef>
          </c:val>
          <c:shape val="box"/>
        </c:ser>
        <c:shape val="box"/>
        <c:axId val="8578829"/>
        <c:axId val="10100598"/>
        <c:axId val="23796519"/>
      </c:bar3D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100598"/>
        <c:crosses val="autoZero"/>
        <c:auto val="1"/>
        <c:lblOffset val="100"/>
        <c:tickLblSkip val="1"/>
        <c:noMultiLvlLbl val="0"/>
      </c:catAx>
      <c:valAx>
        <c:axId val="1010059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578829"/>
        <c:crossesAt val="1"/>
        <c:crossBetween val="between"/>
        <c:dispUnits/>
      </c:valAx>
      <c:ser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1005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0525"/>
          <c:y val="0.01525"/>
          <c:w val="0.753"/>
          <c:h val="0.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Izgube!$X$6</c:f>
              <c:strCache>
                <c:ptCount val="1"/>
                <c:pt idx="0">
                  <c:v>Speech 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Izgube!$Y$6:$AG$6</c:f>
              <c:numCache>
                <c:ptCount val="9"/>
                <c:pt idx="0">
                  <c:v>7.02</c:v>
                </c:pt>
                <c:pt idx="1">
                  <c:v>7.098862918509159</c:v>
                </c:pt>
                <c:pt idx="2">
                  <c:v>6.780566857458107</c:v>
                </c:pt>
                <c:pt idx="3">
                  <c:v>4.133333333333333</c:v>
                </c:pt>
                <c:pt idx="4">
                  <c:v>3.6067647238825757</c:v>
                </c:pt>
                <c:pt idx="5">
                  <c:v>2.9084451800322397</c:v>
                </c:pt>
                <c:pt idx="6">
                  <c:v>2.166818569370535</c:v>
                </c:pt>
                <c:pt idx="7">
                  <c:v>0.857990277840876</c:v>
                </c:pt>
                <c:pt idx="8">
                  <c:v>0.34500603760565807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Izgube!$X$7</c:f>
              <c:strCache>
                <c:ptCount val="1"/>
                <c:pt idx="0">
                  <c:v>Video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Izgube!$Y$7:$AG$7</c:f>
              <c:numCache>
                <c:ptCount val="9"/>
                <c:pt idx="0">
                  <c:v>30.34424139396515</c:v>
                </c:pt>
                <c:pt idx="1">
                  <c:v>27.964300892477688</c:v>
                </c:pt>
                <c:pt idx="2">
                  <c:v>24.2385607026491</c:v>
                </c:pt>
                <c:pt idx="3">
                  <c:v>19.67700807479813</c:v>
                </c:pt>
                <c:pt idx="4">
                  <c:v>17.23756906077348</c:v>
                </c:pt>
                <c:pt idx="5">
                  <c:v>13.464126354557687</c:v>
                </c:pt>
                <c:pt idx="6">
                  <c:v>6.847984458474989</c:v>
                </c:pt>
                <c:pt idx="7">
                  <c:v>5.047285091913718</c:v>
                </c:pt>
                <c:pt idx="8">
                  <c:v>1.1426952497875154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Izgube!$X$8</c:f>
              <c:strCache>
                <c:ptCount val="1"/>
                <c:pt idx="0">
                  <c:v>WWW DS100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Izgube!$Y$8:$AG$8</c:f>
              <c:numCache>
                <c:ptCount val="9"/>
                <c:pt idx="0">
                  <c:v>53.040730915100134</c:v>
                </c:pt>
                <c:pt idx="1">
                  <c:v>51.908705603731484</c:v>
                </c:pt>
                <c:pt idx="2">
                  <c:v>48.60271215263016</c:v>
                </c:pt>
                <c:pt idx="3">
                  <c:v>38.58401799808584</c:v>
                </c:pt>
                <c:pt idx="4">
                  <c:v>33.669393493960506</c:v>
                </c:pt>
                <c:pt idx="5">
                  <c:v>28.689034194447423</c:v>
                </c:pt>
                <c:pt idx="6">
                  <c:v>23.208180518431032</c:v>
                </c:pt>
                <c:pt idx="7">
                  <c:v>8.194974197890959</c:v>
                </c:pt>
                <c:pt idx="8">
                  <c:v>4.841908762104772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Izgube!$X$9</c:f>
              <c:strCache>
                <c:ptCount val="1"/>
                <c:pt idx="0">
                  <c:v>FTP DS100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Izgube!$Y$9:$AG$9</c:f>
              <c:numCache>
                <c:ptCount val="9"/>
                <c:pt idx="0">
                  <c:v>65.8520027155465</c:v>
                </c:pt>
                <c:pt idx="1">
                  <c:v>57.242990654205606</c:v>
                </c:pt>
                <c:pt idx="2">
                  <c:v>59.51837769328263</c:v>
                </c:pt>
                <c:pt idx="3">
                  <c:v>58.292079207920786</c:v>
                </c:pt>
                <c:pt idx="4">
                  <c:v>53.11864406779661</c:v>
                </c:pt>
                <c:pt idx="5">
                  <c:v>50.1679261125105</c:v>
                </c:pt>
                <c:pt idx="6">
                  <c:v>49.31434599156118</c:v>
                </c:pt>
                <c:pt idx="7">
                  <c:v>38.954468802698145</c:v>
                </c:pt>
                <c:pt idx="8">
                  <c:v>37.3109243697479</c:v>
                </c:pt>
              </c:numCache>
            </c:numRef>
          </c:val>
          <c:shape val="box"/>
        </c:ser>
        <c:shape val="box"/>
        <c:axId val="12842080"/>
        <c:axId val="48469857"/>
        <c:axId val="33575530"/>
      </c:bar3DChart>
      <c:cat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Average packet loss (%)   </a:t>
                </a:r>
              </a:p>
            </c:rich>
          </c:tx>
          <c:layout>
            <c:manualLayout>
              <c:xMode val="factor"/>
              <c:yMode val="factor"/>
              <c:x val="-0.07975"/>
              <c:y val="0.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842080"/>
        <c:crossesAt val="1"/>
        <c:crossBetween val="between"/>
        <c:dispUnits/>
      </c:valAx>
      <c:serAx>
        <c:axId val="33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46985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575"/>
          <c:y val="0.01525"/>
          <c:w val="0.76275"/>
          <c:h val="0.893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Propustnost!$D$21</c:f>
              <c:strCache>
                <c:ptCount val="1"/>
                <c:pt idx="0">
                  <c:v>DS100/BE100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Propustnost!$E$20:$M$20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Propustnost!$E$21:$M$21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Propustnost!$D$22</c:f>
              <c:strCache>
                <c:ptCount val="1"/>
                <c:pt idx="0">
                  <c:v>DS90/BE90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Propustnost!$E$20:$M$20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Propustnost!$E$22:$M$22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3744315"/>
        <c:axId val="35263380"/>
        <c:axId val="48934965"/>
      </c:bar3DChart>
      <c:catAx>
        <c:axId val="33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0.028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263380"/>
        <c:crosses val="autoZero"/>
        <c:auto val="1"/>
        <c:lblOffset val="100"/>
        <c:tickLblSkip val="1"/>
        <c:noMultiLvlLbl val="0"/>
      </c:catAx>
      <c:valAx>
        <c:axId val="352633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Razmerje propustnosti</a:t>
                </a:r>
              </a:p>
            </c:rich>
          </c:tx>
          <c:layout>
            <c:manualLayout>
              <c:xMode val="factor"/>
              <c:yMode val="factor"/>
              <c:x val="-0.088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744315"/>
        <c:crossesAt val="1"/>
        <c:crossBetween val="between"/>
        <c:dispUnits/>
      </c:valAx>
      <c:ser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2633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Pomožna slika: Število prenesenih bytov FTP prometa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15"/>
          <c:y val="0.09825"/>
          <c:w val="0.82075"/>
          <c:h val="0.83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Propustnost!$D$15</c:f>
              <c:strCache>
                <c:ptCount val="1"/>
                <c:pt idx="0">
                  <c:v>FTP BE100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Propustnost!$E$15:$M$15</c:f>
              <c:numCache>
                <c:ptCount val="9"/>
              </c:numCache>
            </c:numRef>
          </c:val>
          <c:shape val="box"/>
        </c:ser>
        <c:ser>
          <c:idx val="1"/>
          <c:order val="1"/>
          <c:tx>
            <c:strRef>
              <c:f>Propustnost!$D$16</c:f>
              <c:strCache>
                <c:ptCount val="1"/>
                <c:pt idx="0">
                  <c:v>FTP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Propustnost!$E$16:$M$16</c:f>
              <c:numCache>
                <c:ptCount val="9"/>
              </c:numCache>
            </c:numRef>
          </c:val>
          <c:shape val="box"/>
        </c:ser>
        <c:ser>
          <c:idx val="2"/>
          <c:order val="2"/>
          <c:tx>
            <c:strRef>
              <c:f>Propustnost!$D$17</c:f>
              <c:strCache>
                <c:ptCount val="1"/>
                <c:pt idx="0">
                  <c:v>FTP BE90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Propustnost!$E$17:$M$17</c:f>
              <c:numCache>
                <c:ptCount val="9"/>
              </c:numCache>
            </c:numRef>
          </c:val>
          <c:shape val="box"/>
        </c:ser>
        <c:ser>
          <c:idx val="3"/>
          <c:order val="3"/>
          <c:tx>
            <c:strRef>
              <c:f>Propustnost!$D$18</c:f>
              <c:strCache>
                <c:ptCount val="1"/>
                <c:pt idx="0">
                  <c:v>FTP DS90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Propustnost!$E$18:$M$18</c:f>
              <c:numCache>
                <c:ptCount val="9"/>
              </c:numCache>
            </c:numRef>
          </c:val>
          <c:shape val="box"/>
        </c:ser>
        <c:shape val="box"/>
        <c:axId val="37761502"/>
        <c:axId val="4309199"/>
        <c:axId val="38782792"/>
      </c:bar3D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7761502"/>
        <c:crossesAt val="1"/>
        <c:crossBetween val="between"/>
        <c:dispUnits/>
      </c:valAx>
      <c:serAx>
        <c:axId val="387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091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5"/>
          <c:y val="0.01525"/>
          <c:w val="0.80975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'Časi prenosa FTP'!$D$15</c:f>
              <c:strCache>
                <c:ptCount val="1"/>
                <c:pt idx="0">
                  <c:v>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FTP'!$E$15:$M$15</c:f>
              <c:numCache>
                <c:ptCount val="9"/>
              </c:numCache>
            </c:numRef>
          </c:val>
          <c:shape val="box"/>
        </c:ser>
        <c:ser>
          <c:idx val="1"/>
          <c:order val="1"/>
          <c:tx>
            <c:strRef>
              <c:f>'Časi prenosa FTP'!$D$16</c:f>
              <c:strCache>
                <c:ptCount val="1"/>
                <c:pt idx="0">
                  <c:v>BE100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FTP'!$E$16:$M$16</c:f>
              <c:numCache>
                <c:ptCount val="9"/>
              </c:numCache>
            </c:numRef>
          </c:val>
          <c:shape val="box"/>
        </c:ser>
        <c:ser>
          <c:idx val="2"/>
          <c:order val="2"/>
          <c:tx>
            <c:strRef>
              <c:f>'Časi prenosa FTP'!$D$17</c:f>
              <c:strCache>
                <c:ptCount val="1"/>
                <c:pt idx="0">
                  <c:v>DS90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FTP'!$E$17:$M$17</c:f>
              <c:numCache>
                <c:ptCount val="9"/>
              </c:numCache>
            </c:numRef>
          </c:val>
          <c:shape val="box"/>
        </c:ser>
        <c:ser>
          <c:idx val="3"/>
          <c:order val="3"/>
          <c:tx>
            <c:strRef>
              <c:f>'Časi prenosa FTP'!$D$18</c:f>
              <c:strCache>
                <c:ptCount val="1"/>
                <c:pt idx="0">
                  <c:v>BE90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FTP'!$E$18:$M$18</c:f>
              <c:numCache>
                <c:ptCount val="9"/>
              </c:numCache>
            </c:numRef>
          </c:val>
          <c:shape val="box"/>
        </c:ser>
        <c:ser>
          <c:idx val="4"/>
          <c:order val="4"/>
          <c:tx>
            <c:strRef>
              <c:f>'Časi prenosa FTP'!$D$19</c:f>
              <c:strCache>
                <c:ptCount val="1"/>
                <c:pt idx="0">
                  <c:v>DS50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FTP'!$E$19:$M$19</c:f>
              <c:numCache>
                <c:ptCount val="9"/>
              </c:numCache>
            </c:numRef>
          </c:val>
          <c:shape val="box"/>
        </c:ser>
        <c:ser>
          <c:idx val="5"/>
          <c:order val="5"/>
          <c:tx>
            <c:strRef>
              <c:f>'Časi prenosa FTP'!$D$20</c:f>
              <c:strCache>
                <c:ptCount val="1"/>
                <c:pt idx="0">
                  <c:v>BE50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FTP'!$E$20:$M$20</c:f>
              <c:numCache>
                <c:ptCount val="9"/>
              </c:numCache>
            </c:numRef>
          </c:val>
          <c:shape val="box"/>
        </c:ser>
        <c:shape val="box"/>
        <c:axId val="13500809"/>
        <c:axId val="54398418"/>
        <c:axId val="19823715"/>
      </c:bar3DChart>
      <c:catAx>
        <c:axId val="1350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Čas prenosa dototek (s)   </a:t>
                </a:r>
              </a:p>
            </c:rich>
          </c:tx>
          <c:layout>
            <c:manualLayout>
              <c:xMode val="factor"/>
              <c:yMode val="factor"/>
              <c:x val="-0.03"/>
              <c:y val="0.0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500809"/>
        <c:crossesAt val="1"/>
        <c:crossBetween val="between"/>
        <c:dispUnits/>
      </c:valAx>
      <c:serAx>
        <c:axId val="1982371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39841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35"/>
          <c:y val="0.01525"/>
          <c:w val="0.77475"/>
          <c:h val="0.91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Zakasnitve!$B$6</c:f>
              <c:strCache>
                <c:ptCount val="1"/>
                <c:pt idx="0">
                  <c:v>Govor 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Zakasnitve!$C$6:$K$6</c:f>
              <c:numCache>
                <c:ptCount val="9"/>
                <c:pt idx="0">
                  <c:v>12.043</c:v>
                </c:pt>
                <c:pt idx="1">
                  <c:v>11.989</c:v>
                </c:pt>
                <c:pt idx="2">
                  <c:v>12.06</c:v>
                </c:pt>
                <c:pt idx="3">
                  <c:v>11.947</c:v>
                </c:pt>
                <c:pt idx="4">
                  <c:v>12.059</c:v>
                </c:pt>
                <c:pt idx="5">
                  <c:v>12.042</c:v>
                </c:pt>
                <c:pt idx="6">
                  <c:v>12.002</c:v>
                </c:pt>
                <c:pt idx="7">
                  <c:v>11.932</c:v>
                </c:pt>
                <c:pt idx="8">
                  <c:v>11.836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Zakasnitve!$B$7</c:f>
              <c:strCache>
                <c:ptCount val="1"/>
                <c:pt idx="0">
                  <c:v>Video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Zakasnitve!$C$7:$K$7</c:f>
              <c:numCache>
                <c:ptCount val="9"/>
                <c:pt idx="0">
                  <c:v>14.234</c:v>
                </c:pt>
                <c:pt idx="1">
                  <c:v>14.236</c:v>
                </c:pt>
                <c:pt idx="2">
                  <c:v>14.456</c:v>
                </c:pt>
                <c:pt idx="3">
                  <c:v>14.378</c:v>
                </c:pt>
                <c:pt idx="4">
                  <c:v>14.776</c:v>
                </c:pt>
                <c:pt idx="5">
                  <c:v>14.886</c:v>
                </c:pt>
                <c:pt idx="6">
                  <c:v>15.169</c:v>
                </c:pt>
                <c:pt idx="7">
                  <c:v>15.37</c:v>
                </c:pt>
                <c:pt idx="8">
                  <c:v>15.478</c:v>
                </c:pt>
              </c:numCache>
            </c:numRef>
          </c:val>
          <c:shape val="box"/>
        </c:ser>
        <c:shape val="box"/>
        <c:axId val="44195708"/>
        <c:axId val="62217053"/>
        <c:axId val="23082566"/>
      </c:bar3D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At val="1"/>
        <c:crossBetween val="between"/>
        <c:dispUnits/>
      </c:valAx>
      <c:serAx>
        <c:axId val="2308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2170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75"/>
          <c:y val="0.466"/>
          <c:w val="0.096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Zakasnitve!$B$18</c:f>
              <c:strCache>
                <c:ptCount val="1"/>
                <c:pt idx="0">
                  <c:v>Govor BE90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Zakasnitve!$C$18:$K$18</c:f>
              <c:numCache>
                <c:ptCount val="9"/>
                <c:pt idx="0">
                  <c:v>20.654</c:v>
                </c:pt>
                <c:pt idx="1">
                  <c:v>20.001</c:v>
                </c:pt>
                <c:pt idx="2">
                  <c:v>19.5</c:v>
                </c:pt>
                <c:pt idx="3">
                  <c:v>18.873</c:v>
                </c:pt>
                <c:pt idx="4">
                  <c:v>18.123</c:v>
                </c:pt>
                <c:pt idx="5">
                  <c:v>17.187</c:v>
                </c:pt>
                <c:pt idx="6">
                  <c:v>16.355</c:v>
                </c:pt>
                <c:pt idx="7">
                  <c:v>15.079</c:v>
                </c:pt>
                <c:pt idx="8">
                  <c:v>13.574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Zakasnitve!$B$19</c:f>
              <c:strCache>
                <c:ptCount val="1"/>
                <c:pt idx="0">
                  <c:v>Video BE90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Zakasnitve!$C$19:$K$19</c:f>
              <c:numCache>
                <c:ptCount val="9"/>
                <c:pt idx="0">
                  <c:v>21</c:v>
                </c:pt>
                <c:pt idx="1">
                  <c:v>20.844</c:v>
                </c:pt>
                <c:pt idx="2">
                  <c:v>20.4</c:v>
                </c:pt>
                <c:pt idx="3">
                  <c:v>19.783</c:v>
                </c:pt>
                <c:pt idx="4">
                  <c:v>19.142</c:v>
                </c:pt>
                <c:pt idx="5">
                  <c:v>18.27</c:v>
                </c:pt>
                <c:pt idx="6">
                  <c:v>17.528</c:v>
                </c:pt>
                <c:pt idx="7">
                  <c:v>16.321</c:v>
                </c:pt>
                <c:pt idx="8">
                  <c:v>14.848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Zakasnitve!$B$20</c:f>
              <c:strCache>
                <c:ptCount val="1"/>
                <c:pt idx="0">
                  <c:v>WWW BE90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Zakasnitve!$C$20:$K$20</c:f>
              <c:numCache>
                <c:ptCount val="9"/>
                <c:pt idx="0">
                  <c:v>21.52</c:v>
                </c:pt>
                <c:pt idx="1">
                  <c:v>20.645</c:v>
                </c:pt>
                <c:pt idx="2">
                  <c:v>20.2</c:v>
                </c:pt>
                <c:pt idx="3">
                  <c:v>19.562</c:v>
                </c:pt>
                <c:pt idx="4">
                  <c:v>18.817</c:v>
                </c:pt>
                <c:pt idx="5">
                  <c:v>17.842</c:v>
                </c:pt>
                <c:pt idx="6">
                  <c:v>17.147</c:v>
                </c:pt>
                <c:pt idx="7">
                  <c:v>15.86</c:v>
                </c:pt>
                <c:pt idx="8">
                  <c:v>14.599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Zakasnitve!$B$21</c:f>
              <c:strCache>
                <c:ptCount val="1"/>
                <c:pt idx="0">
                  <c:v>FTP BE90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Zakasnitve!$C$21:$K$21</c:f>
              <c:numCache>
                <c:ptCount val="9"/>
                <c:pt idx="0">
                  <c:v>23</c:v>
                </c:pt>
                <c:pt idx="1">
                  <c:v>23.376</c:v>
                </c:pt>
                <c:pt idx="2">
                  <c:v>23.02</c:v>
                </c:pt>
                <c:pt idx="3">
                  <c:v>22.98</c:v>
                </c:pt>
                <c:pt idx="4">
                  <c:v>22.885</c:v>
                </c:pt>
                <c:pt idx="5">
                  <c:v>22.865</c:v>
                </c:pt>
                <c:pt idx="6">
                  <c:v>23.113</c:v>
                </c:pt>
                <c:pt idx="7">
                  <c:v>23.668</c:v>
                </c:pt>
                <c:pt idx="8">
                  <c:v>23.568</c:v>
                </c:pt>
              </c:numCache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3937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08475"/>
          <c:w val="0.1292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Zakasnitve!$B$12</c:f>
              <c:strCache>
                <c:ptCount val="1"/>
                <c:pt idx="0">
                  <c:v>Govor BE100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Zakasnitve!$C$12:$K$12</c:f>
              <c:numCache>
                <c:ptCount val="9"/>
                <c:pt idx="0">
                  <c:v>22.771</c:v>
                </c:pt>
                <c:pt idx="1">
                  <c:v>22.402</c:v>
                </c:pt>
                <c:pt idx="2">
                  <c:v>22.201</c:v>
                </c:pt>
                <c:pt idx="3">
                  <c:v>22.078</c:v>
                </c:pt>
                <c:pt idx="4">
                  <c:v>21.847</c:v>
                </c:pt>
                <c:pt idx="5">
                  <c:v>21.402</c:v>
                </c:pt>
                <c:pt idx="6">
                  <c:v>20.892</c:v>
                </c:pt>
                <c:pt idx="7">
                  <c:v>20.027</c:v>
                </c:pt>
                <c:pt idx="8">
                  <c:v>11.186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Zakasnitve!$B$13</c:f>
              <c:strCache>
                <c:ptCount val="1"/>
                <c:pt idx="0">
                  <c:v>Video BE100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Zakasnitve!$C$13:$K$13</c:f>
              <c:numCache>
                <c:ptCount val="9"/>
                <c:pt idx="0">
                  <c:v>23.409</c:v>
                </c:pt>
                <c:pt idx="1">
                  <c:v>23.176</c:v>
                </c:pt>
                <c:pt idx="2">
                  <c:v>23.011</c:v>
                </c:pt>
                <c:pt idx="3">
                  <c:v>22.813</c:v>
                </c:pt>
                <c:pt idx="4">
                  <c:v>22.705</c:v>
                </c:pt>
                <c:pt idx="5">
                  <c:v>22.028</c:v>
                </c:pt>
                <c:pt idx="6">
                  <c:v>21.847</c:v>
                </c:pt>
                <c:pt idx="7">
                  <c:v>21.059</c:v>
                </c:pt>
                <c:pt idx="8">
                  <c:v>13.429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Zakasnitve!$B$14</c:f>
              <c:strCache>
                <c:ptCount val="1"/>
                <c:pt idx="0">
                  <c:v>WWW BE100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Zakasnitve!$C$14:$K$14</c:f>
              <c:numCache>
                <c:ptCount val="9"/>
                <c:pt idx="0">
                  <c:v>23.348</c:v>
                </c:pt>
                <c:pt idx="1">
                  <c:v>22.993</c:v>
                </c:pt>
                <c:pt idx="2">
                  <c:v>22.779</c:v>
                </c:pt>
                <c:pt idx="3">
                  <c:v>22.645</c:v>
                </c:pt>
                <c:pt idx="4">
                  <c:v>22.499</c:v>
                </c:pt>
                <c:pt idx="5">
                  <c:v>22.028</c:v>
                </c:pt>
                <c:pt idx="6">
                  <c:v>21.513</c:v>
                </c:pt>
                <c:pt idx="7">
                  <c:v>20.705</c:v>
                </c:pt>
                <c:pt idx="8">
                  <c:v>12.065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Zakasnitve!$B$15</c:f>
              <c:strCache>
                <c:ptCount val="1"/>
                <c:pt idx="0">
                  <c:v>FTP BE100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Zakasnitve!$C$15:$K$15</c:f>
              <c:numCache>
                <c:ptCount val="9"/>
                <c:pt idx="0">
                  <c:v>25.452</c:v>
                </c:pt>
                <c:pt idx="1">
                  <c:v>25.265</c:v>
                </c:pt>
                <c:pt idx="2">
                  <c:v>25.362</c:v>
                </c:pt>
                <c:pt idx="3">
                  <c:v>25.066</c:v>
                </c:pt>
                <c:pt idx="4">
                  <c:v>25.262</c:v>
                </c:pt>
                <c:pt idx="5">
                  <c:v>25.039</c:v>
                </c:pt>
                <c:pt idx="6">
                  <c:v>24.968</c:v>
                </c:pt>
                <c:pt idx="7">
                  <c:v>24.494</c:v>
                </c:pt>
                <c:pt idx="8">
                  <c:v>19.477</c:v>
                </c:pt>
              </c:numCache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907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865"/>
          <c:w val="0.137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Zakasnitve!$B$38</c:f>
              <c:strCache>
                <c:ptCount val="1"/>
                <c:pt idx="0">
                  <c:v>Govor DS50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Zakasnitve!$C$38:$K$38</c:f>
              <c:numCache>
                <c:ptCount val="9"/>
                <c:pt idx="0">
                  <c:v>11.593</c:v>
                </c:pt>
                <c:pt idx="1">
                  <c:v>11.444</c:v>
                </c:pt>
                <c:pt idx="2">
                  <c:v>11.447</c:v>
                </c:pt>
                <c:pt idx="3">
                  <c:v>11.337</c:v>
                </c:pt>
                <c:pt idx="4">
                  <c:v>11.306</c:v>
                </c:pt>
                <c:pt idx="5">
                  <c:v>11.233</c:v>
                </c:pt>
                <c:pt idx="6">
                  <c:v>11.164</c:v>
                </c:pt>
                <c:pt idx="7">
                  <c:v>11.1</c:v>
                </c:pt>
                <c:pt idx="8">
                  <c:v>11.01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Zakasnitve!$B$39</c:f>
              <c:strCache>
                <c:ptCount val="1"/>
                <c:pt idx="0">
                  <c:v>Video DS50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Zakasnitve!$C$39:$K$39</c:f>
              <c:numCache>
                <c:ptCount val="9"/>
                <c:pt idx="0">
                  <c:v>14.008</c:v>
                </c:pt>
                <c:pt idx="1">
                  <c:v>13.715</c:v>
                </c:pt>
                <c:pt idx="2">
                  <c:v>13.684</c:v>
                </c:pt>
                <c:pt idx="3">
                  <c:v>13.608</c:v>
                </c:pt>
                <c:pt idx="4">
                  <c:v>13.54</c:v>
                </c:pt>
                <c:pt idx="5">
                  <c:v>13.472</c:v>
                </c:pt>
                <c:pt idx="6">
                  <c:v>13.3</c:v>
                </c:pt>
                <c:pt idx="7">
                  <c:v>13.2</c:v>
                </c:pt>
                <c:pt idx="8">
                  <c:v>13.066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Zakasnitve!$B$40</c:f>
              <c:strCache>
                <c:ptCount val="1"/>
                <c:pt idx="0">
                  <c:v>WWW DS50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Zakasnitve!$C$40:$K$40</c:f>
              <c:numCache>
                <c:ptCount val="9"/>
                <c:pt idx="0">
                  <c:v>15.871</c:v>
                </c:pt>
                <c:pt idx="1">
                  <c:v>14.533</c:v>
                </c:pt>
                <c:pt idx="2">
                  <c:v>14.743</c:v>
                </c:pt>
                <c:pt idx="3">
                  <c:v>14.33</c:v>
                </c:pt>
                <c:pt idx="4">
                  <c:v>14.023</c:v>
                </c:pt>
                <c:pt idx="5">
                  <c:v>13.639</c:v>
                </c:pt>
                <c:pt idx="6">
                  <c:v>13.077</c:v>
                </c:pt>
                <c:pt idx="7">
                  <c:v>12.6</c:v>
                </c:pt>
                <c:pt idx="8">
                  <c:v>12.45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Zakasnitve!$B$41</c:f>
              <c:strCache>
                <c:ptCount val="1"/>
                <c:pt idx="0">
                  <c:v>FTP DS50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Zakasnitve!$C$41:$K$41</c:f>
              <c:numCache>
                <c:ptCount val="9"/>
                <c:pt idx="0">
                  <c:v>22.462</c:v>
                </c:pt>
                <c:pt idx="1">
                  <c:v>21.409</c:v>
                </c:pt>
                <c:pt idx="2">
                  <c:v>22.024</c:v>
                </c:pt>
                <c:pt idx="3">
                  <c:v>22.013</c:v>
                </c:pt>
                <c:pt idx="4">
                  <c:v>22.054</c:v>
                </c:pt>
                <c:pt idx="5">
                  <c:v>21.792</c:v>
                </c:pt>
                <c:pt idx="6">
                  <c:v>21.606</c:v>
                </c:pt>
                <c:pt idx="7">
                  <c:v>21.5</c:v>
                </c:pt>
                <c:pt idx="8">
                  <c:v>22.129</c:v>
                </c:pt>
              </c:numCache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0699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0865"/>
          <c:w val="0.130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Zakasnitve!$B$27</c:f>
              <c:strCache>
                <c:ptCount val="1"/>
                <c:pt idx="0">
                  <c:v>FTP DS90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Zakasnitve!$C$27:$K$27</c:f>
              <c:numCache>
                <c:ptCount val="9"/>
                <c:pt idx="0">
                  <c:v>26.88</c:v>
                </c:pt>
                <c:pt idx="1">
                  <c:v>27.156</c:v>
                </c:pt>
                <c:pt idx="2">
                  <c:v>28.682</c:v>
                </c:pt>
                <c:pt idx="3">
                  <c:v>31.026</c:v>
                </c:pt>
                <c:pt idx="4">
                  <c:v>32.326</c:v>
                </c:pt>
                <c:pt idx="5">
                  <c:v>32.21</c:v>
                </c:pt>
                <c:pt idx="6">
                  <c:v>35.129</c:v>
                </c:pt>
                <c:pt idx="7">
                  <c:v>38.894</c:v>
                </c:pt>
                <c:pt idx="8">
                  <c:v>44.241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Zakasnitve!$B$26</c:f>
              <c:strCache>
                <c:ptCount val="1"/>
                <c:pt idx="0">
                  <c:v>WWW DS90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Zakasnitve!$C$26:$K$26</c:f>
              <c:numCache>
                <c:ptCount val="9"/>
                <c:pt idx="0">
                  <c:v>25.171</c:v>
                </c:pt>
                <c:pt idx="1">
                  <c:v>25.918</c:v>
                </c:pt>
                <c:pt idx="2">
                  <c:v>26.981</c:v>
                </c:pt>
                <c:pt idx="3">
                  <c:v>27.235</c:v>
                </c:pt>
                <c:pt idx="4">
                  <c:v>27.454</c:v>
                </c:pt>
                <c:pt idx="5">
                  <c:v>27.743</c:v>
                </c:pt>
                <c:pt idx="6">
                  <c:v>28.525</c:v>
                </c:pt>
                <c:pt idx="7">
                  <c:v>25.986</c:v>
                </c:pt>
                <c:pt idx="8">
                  <c:v>23.782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Zakasnitve!$B$25</c:f>
              <c:strCache>
                <c:ptCount val="1"/>
                <c:pt idx="0">
                  <c:v>Video DS90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Zakasnitve!$C$25:$K$25</c:f>
              <c:numCache>
                <c:ptCount val="9"/>
                <c:pt idx="0">
                  <c:v>14.161</c:v>
                </c:pt>
                <c:pt idx="1">
                  <c:v>14.264</c:v>
                </c:pt>
                <c:pt idx="2">
                  <c:v>14.39</c:v>
                </c:pt>
                <c:pt idx="3">
                  <c:v>14.567</c:v>
                </c:pt>
                <c:pt idx="4">
                  <c:v>14.559</c:v>
                </c:pt>
                <c:pt idx="5">
                  <c:v>14.651</c:v>
                </c:pt>
                <c:pt idx="6">
                  <c:v>14.59</c:v>
                </c:pt>
                <c:pt idx="7">
                  <c:v>14.409</c:v>
                </c:pt>
                <c:pt idx="8">
                  <c:v>14.015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Zakasnitve!$B$24</c:f>
              <c:strCache>
                <c:ptCount val="1"/>
                <c:pt idx="0">
                  <c:v>Govor DS90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Zakasnitve!$C$24:$K$24</c:f>
              <c:numCache>
                <c:ptCount val="9"/>
                <c:pt idx="0">
                  <c:v>11.92</c:v>
                </c:pt>
                <c:pt idx="1">
                  <c:v>11.984</c:v>
                </c:pt>
                <c:pt idx="2">
                  <c:v>12.009</c:v>
                </c:pt>
                <c:pt idx="3">
                  <c:v>12.039</c:v>
                </c:pt>
                <c:pt idx="4">
                  <c:v>11.98</c:v>
                </c:pt>
                <c:pt idx="5">
                  <c:v>11.949</c:v>
                </c:pt>
                <c:pt idx="6">
                  <c:v>11.856</c:v>
                </c:pt>
                <c:pt idx="7">
                  <c:v>11.748</c:v>
                </c:pt>
                <c:pt idx="8">
                  <c:v>11.627</c:v>
                </c:pt>
              </c:numCache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008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0865"/>
          <c:w val="0.130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Zakasnitve!$B$6</c:f>
              <c:strCache>
                <c:ptCount val="1"/>
                <c:pt idx="0">
                  <c:v>Govor DS100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Zakasnitve!$C$6:$K$6</c:f>
              <c:numCache>
                <c:ptCount val="9"/>
                <c:pt idx="0">
                  <c:v>12.043</c:v>
                </c:pt>
                <c:pt idx="1">
                  <c:v>11.989</c:v>
                </c:pt>
                <c:pt idx="2">
                  <c:v>12.06</c:v>
                </c:pt>
                <c:pt idx="3">
                  <c:v>11.947</c:v>
                </c:pt>
                <c:pt idx="4">
                  <c:v>12.059</c:v>
                </c:pt>
                <c:pt idx="5">
                  <c:v>12.042</c:v>
                </c:pt>
                <c:pt idx="6">
                  <c:v>12.002</c:v>
                </c:pt>
                <c:pt idx="7">
                  <c:v>11.932</c:v>
                </c:pt>
                <c:pt idx="8">
                  <c:v>11.836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Zakasnitve!$B$7</c:f>
              <c:strCache>
                <c:ptCount val="1"/>
                <c:pt idx="0">
                  <c:v>Video DS100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Zakasnitve!$C$7:$K$7</c:f>
              <c:numCache>
                <c:ptCount val="9"/>
                <c:pt idx="0">
                  <c:v>14.234</c:v>
                </c:pt>
                <c:pt idx="1">
                  <c:v>14.236</c:v>
                </c:pt>
                <c:pt idx="2">
                  <c:v>14.456</c:v>
                </c:pt>
                <c:pt idx="3">
                  <c:v>14.378</c:v>
                </c:pt>
                <c:pt idx="4">
                  <c:v>14.776</c:v>
                </c:pt>
                <c:pt idx="5">
                  <c:v>14.886</c:v>
                </c:pt>
                <c:pt idx="6">
                  <c:v>15.169</c:v>
                </c:pt>
                <c:pt idx="7">
                  <c:v>15.37</c:v>
                </c:pt>
                <c:pt idx="8">
                  <c:v>15.478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Zakasnitve!$B$8</c:f>
              <c:strCache>
                <c:ptCount val="1"/>
                <c:pt idx="0">
                  <c:v>WWW DS100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Zakasnitve!$C$8:$K$8</c:f>
              <c:numCache>
                <c:ptCount val="9"/>
                <c:pt idx="0">
                  <c:v>25.031</c:v>
                </c:pt>
                <c:pt idx="1">
                  <c:v>26.916</c:v>
                </c:pt>
                <c:pt idx="2">
                  <c:v>28.806</c:v>
                </c:pt>
                <c:pt idx="3">
                  <c:v>27.44</c:v>
                </c:pt>
                <c:pt idx="4">
                  <c:v>34.128</c:v>
                </c:pt>
                <c:pt idx="5">
                  <c:v>35.71</c:v>
                </c:pt>
                <c:pt idx="6">
                  <c:v>48.521</c:v>
                </c:pt>
                <c:pt idx="7">
                  <c:v>52.443</c:v>
                </c:pt>
                <c:pt idx="8">
                  <c:v>74.933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Zakasnitve!$B$9</c:f>
              <c:strCache>
                <c:ptCount val="1"/>
                <c:pt idx="0">
                  <c:v>FTP DS100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Zakasnitve!$C$9:$K$9</c:f>
              <c:numCache>
                <c:ptCount val="9"/>
                <c:pt idx="0">
                  <c:v>29.019</c:v>
                </c:pt>
                <c:pt idx="1">
                  <c:v>28.836</c:v>
                </c:pt>
                <c:pt idx="2">
                  <c:v>30.346</c:v>
                </c:pt>
                <c:pt idx="3">
                  <c:v>31.392</c:v>
                </c:pt>
                <c:pt idx="4">
                  <c:v>37.314</c:v>
                </c:pt>
                <c:pt idx="5">
                  <c:v>39.645</c:v>
                </c:pt>
                <c:pt idx="6">
                  <c:v>50.278</c:v>
                </c:pt>
                <c:pt idx="7">
                  <c:v>56.684</c:v>
                </c:pt>
                <c:pt idx="8">
                  <c:v>86.39</c:v>
                </c:pt>
              </c:numCache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5098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0865"/>
          <c:w val="0.139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68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Zakasnitve!$M$38</c:f>
              <c:strCache>
                <c:ptCount val="1"/>
                <c:pt idx="0">
                  <c:v>Govor DS50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Zakasnitve!$N$38:$V$38</c:f>
              <c:numCache>
                <c:ptCount val="9"/>
                <c:pt idx="0">
                  <c:v>-3.7940000000000005</c:v>
                </c:pt>
                <c:pt idx="1">
                  <c:v>-3.574</c:v>
                </c:pt>
                <c:pt idx="2">
                  <c:v>-3.0410000000000004</c:v>
                </c:pt>
                <c:pt idx="3">
                  <c:v>-2.984</c:v>
                </c:pt>
                <c:pt idx="4">
                  <c:v>-2.6190000000000015</c:v>
                </c:pt>
                <c:pt idx="5">
                  <c:v>-2.497</c:v>
                </c:pt>
                <c:pt idx="6">
                  <c:v>-2.3640000000000008</c:v>
                </c:pt>
                <c:pt idx="7">
                  <c:v>-2.2070000000000007</c:v>
                </c:pt>
                <c:pt idx="8">
                  <c:v>-2.099</c:v>
                </c:pt>
              </c:numCache>
            </c:numRef>
          </c:val>
        </c:ser>
        <c:ser>
          <c:idx val="1"/>
          <c:order val="1"/>
          <c:tx>
            <c:strRef>
              <c:f>Zakasnitve!$M$39</c:f>
              <c:strCache>
                <c:ptCount val="1"/>
                <c:pt idx="0">
                  <c:v>Video DS50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Zakasnitve!$N$39:$V$39</c:f>
              <c:numCache>
                <c:ptCount val="9"/>
                <c:pt idx="0">
                  <c:v>-0.3030000000000008</c:v>
                </c:pt>
                <c:pt idx="1">
                  <c:v>-0.2029999999999994</c:v>
                </c:pt>
                <c:pt idx="2">
                  <c:v>0.6159999999999997</c:v>
                </c:pt>
                <c:pt idx="3">
                  <c:v>0.28500000000000014</c:v>
                </c:pt>
                <c:pt idx="4">
                  <c:v>0.395999999999999</c:v>
                </c:pt>
                <c:pt idx="5">
                  <c:v>0.5919999999999987</c:v>
                </c:pt>
                <c:pt idx="6">
                  <c:v>0.745000000000001</c:v>
                </c:pt>
                <c:pt idx="7">
                  <c:v>0.9799999999999986</c:v>
                </c:pt>
                <c:pt idx="8">
                  <c:v>0.9210000000000012</c:v>
                </c:pt>
              </c:numCache>
            </c:numRef>
          </c:val>
        </c:ser>
        <c:ser>
          <c:idx val="2"/>
          <c:order val="2"/>
          <c:tx>
            <c:strRef>
              <c:f>Zakasnitve!$M$40</c:f>
              <c:strCache>
                <c:ptCount val="1"/>
                <c:pt idx="0">
                  <c:v>WWW DS50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Zakasnitve!$N$40:$V$40</c:f>
              <c:numCache>
                <c:ptCount val="9"/>
                <c:pt idx="0">
                  <c:v>-4.232000000000001</c:v>
                </c:pt>
                <c:pt idx="1">
                  <c:v>-5.543000000000001</c:v>
                </c:pt>
                <c:pt idx="2">
                  <c:v>-5.275</c:v>
                </c:pt>
                <c:pt idx="3">
                  <c:v>-5.622999999999999</c:v>
                </c:pt>
                <c:pt idx="4">
                  <c:v>-6.207000000000001</c:v>
                </c:pt>
                <c:pt idx="5">
                  <c:v>-6.422000000000001</c:v>
                </c:pt>
                <c:pt idx="6">
                  <c:v>-6.578999999999999</c:v>
                </c:pt>
                <c:pt idx="7">
                  <c:v>-6.860999999999999</c:v>
                </c:pt>
                <c:pt idx="8">
                  <c:v>-7.222000000000001</c:v>
                </c:pt>
              </c:numCache>
            </c:numRef>
          </c:val>
        </c:ser>
        <c:ser>
          <c:idx val="3"/>
          <c:order val="3"/>
          <c:tx>
            <c:strRef>
              <c:f>Zakasnitve!$M$41</c:f>
              <c:strCache>
                <c:ptCount val="1"/>
                <c:pt idx="0">
                  <c:v>FTP DS50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Zakasnitve!$N$41:$V$41</c:f>
              <c:numCache>
                <c:ptCount val="9"/>
                <c:pt idx="0">
                  <c:v>22.462</c:v>
                </c:pt>
                <c:pt idx="1">
                  <c:v>21.409</c:v>
                </c:pt>
                <c:pt idx="2">
                  <c:v>22.024</c:v>
                </c:pt>
                <c:pt idx="3">
                  <c:v>22.013</c:v>
                </c:pt>
                <c:pt idx="4">
                  <c:v>22.054</c:v>
                </c:pt>
                <c:pt idx="5">
                  <c:v>21.792</c:v>
                </c:pt>
                <c:pt idx="6">
                  <c:v>21.606</c:v>
                </c:pt>
                <c:pt idx="7">
                  <c:v>21.5</c:v>
                </c:pt>
                <c:pt idx="8">
                  <c:v>22.129</c:v>
                </c:pt>
              </c:numCache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0365788"/>
        <c:crossesAt val="0"/>
        <c:auto val="1"/>
        <c:lblOffset val="800"/>
        <c:tickLblSkip val="1"/>
        <c:noMultiLvlLbl val="0"/>
      </c:catAx>
      <c:valAx>
        <c:axId val="60365788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Average packet delay difference (ms)  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907693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6775"/>
          <c:w val="0.1127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9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Zakasnitve!$M$24</c:f>
              <c:strCache>
                <c:ptCount val="1"/>
                <c:pt idx="0">
                  <c:v>Govor DS90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Zakasnitve!$N$24:$V$24</c:f>
              <c:numCache>
                <c:ptCount val="9"/>
                <c:pt idx="0">
                  <c:v>-8.734</c:v>
                </c:pt>
                <c:pt idx="1">
                  <c:v>-8.017000000000001</c:v>
                </c:pt>
                <c:pt idx="2">
                  <c:v>-7.491</c:v>
                </c:pt>
                <c:pt idx="3">
                  <c:v>-6.834000000000001</c:v>
                </c:pt>
                <c:pt idx="4">
                  <c:v>-6.143000000000001</c:v>
                </c:pt>
                <c:pt idx="5">
                  <c:v>-5.238000000000001</c:v>
                </c:pt>
                <c:pt idx="6">
                  <c:v>-4.4990000000000006</c:v>
                </c:pt>
                <c:pt idx="7">
                  <c:v>-3.3310000000000013</c:v>
                </c:pt>
                <c:pt idx="8">
                  <c:v>-1.9469999999999992</c:v>
                </c:pt>
              </c:numCache>
            </c:numRef>
          </c:val>
        </c:ser>
        <c:ser>
          <c:idx val="1"/>
          <c:order val="1"/>
          <c:tx>
            <c:strRef>
              <c:f>Zakasnitve!$M$25</c:f>
              <c:strCache>
                <c:ptCount val="1"/>
                <c:pt idx="0">
                  <c:v>Video DS90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Zakasnitve!$N$25:$V$25</c:f>
              <c:numCache>
                <c:ptCount val="9"/>
                <c:pt idx="0">
                  <c:v>-6.839</c:v>
                </c:pt>
                <c:pt idx="1">
                  <c:v>-6.580000000000002</c:v>
                </c:pt>
                <c:pt idx="2">
                  <c:v>-6.009999999999998</c:v>
                </c:pt>
                <c:pt idx="3">
                  <c:v>-5.216000000000001</c:v>
                </c:pt>
                <c:pt idx="4">
                  <c:v>-4.583</c:v>
                </c:pt>
                <c:pt idx="5">
                  <c:v>-3.6189999999999998</c:v>
                </c:pt>
                <c:pt idx="6">
                  <c:v>-2.937999999999999</c:v>
                </c:pt>
                <c:pt idx="7">
                  <c:v>-1.9120000000000008</c:v>
                </c:pt>
                <c:pt idx="8">
                  <c:v>-0.8330000000000002</c:v>
                </c:pt>
              </c:numCache>
            </c:numRef>
          </c:val>
        </c:ser>
        <c:ser>
          <c:idx val="2"/>
          <c:order val="2"/>
          <c:tx>
            <c:strRef>
              <c:f>Zakasnitve!$M$26</c:f>
              <c:strCache>
                <c:ptCount val="1"/>
                <c:pt idx="0">
                  <c:v>WWW DS90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Zakasnitve!$N$26:$V$26</c:f>
              <c:numCache>
                <c:ptCount val="9"/>
                <c:pt idx="0">
                  <c:v>3.651</c:v>
                </c:pt>
                <c:pt idx="1">
                  <c:v>5.273</c:v>
                </c:pt>
                <c:pt idx="2">
                  <c:v>6.781000000000002</c:v>
                </c:pt>
                <c:pt idx="3">
                  <c:v>7.672999999999998</c:v>
                </c:pt>
                <c:pt idx="4">
                  <c:v>8.637</c:v>
                </c:pt>
                <c:pt idx="5">
                  <c:v>9.901</c:v>
                </c:pt>
                <c:pt idx="6">
                  <c:v>11.378</c:v>
                </c:pt>
                <c:pt idx="7">
                  <c:v>10.126000000000001</c:v>
                </c:pt>
                <c:pt idx="8">
                  <c:v>9.183</c:v>
                </c:pt>
              </c:numCache>
            </c:numRef>
          </c:val>
        </c:ser>
        <c:ser>
          <c:idx val="3"/>
          <c:order val="3"/>
          <c:tx>
            <c:strRef>
              <c:f>Zakasnitve!$M$27</c:f>
              <c:strCache>
                <c:ptCount val="1"/>
                <c:pt idx="0">
                  <c:v>FTP DS90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Zakasnitve!$N$27:$V$27</c:f>
              <c:numCache>
                <c:ptCount val="9"/>
                <c:pt idx="0">
                  <c:v>3.879999999999999</c:v>
                </c:pt>
                <c:pt idx="1">
                  <c:v>3.7799999999999976</c:v>
                </c:pt>
                <c:pt idx="2">
                  <c:v>5.661999999999999</c:v>
                </c:pt>
                <c:pt idx="3">
                  <c:v>8.046</c:v>
                </c:pt>
                <c:pt idx="4">
                  <c:v>9.440999999999999</c:v>
                </c:pt>
                <c:pt idx="5">
                  <c:v>9.345000000000002</c:v>
                </c:pt>
                <c:pt idx="6">
                  <c:v>12.015999999999998</c:v>
                </c:pt>
                <c:pt idx="7">
                  <c:v>15.225999999999999</c:v>
                </c:pt>
                <c:pt idx="8">
                  <c:v>20.673</c:v>
                </c:pt>
              </c:numCache>
            </c:numRef>
          </c:val>
        </c:ser>
        <c:axId val="6421181"/>
        <c:axId val="57790630"/>
      </c:barChart>
      <c:catAx>
        <c:axId val="642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7790630"/>
        <c:crossesAt val="0"/>
        <c:auto val="1"/>
        <c:lblOffset val="800"/>
        <c:tickLblSkip val="1"/>
        <c:noMultiLvlLbl val="0"/>
      </c:catAx>
      <c:valAx>
        <c:axId val="57790630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Average packet delay difference (ms)  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42118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6775"/>
          <c:w val="0.1127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9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Zakasnitve!$M$6</c:f>
              <c:strCache>
                <c:ptCount val="1"/>
                <c:pt idx="0">
                  <c:v>Govor 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Zakasnitve!$N$6:$V$6</c:f>
              <c:numCache>
                <c:ptCount val="9"/>
                <c:pt idx="0">
                  <c:v>-10.728000000000002</c:v>
                </c:pt>
                <c:pt idx="1">
                  <c:v>-10.413</c:v>
                </c:pt>
                <c:pt idx="2">
                  <c:v>-10.141</c:v>
                </c:pt>
                <c:pt idx="3">
                  <c:v>-10.131</c:v>
                </c:pt>
                <c:pt idx="4">
                  <c:v>-9.788000000000002</c:v>
                </c:pt>
                <c:pt idx="5">
                  <c:v>-9.360000000000001</c:v>
                </c:pt>
                <c:pt idx="6">
                  <c:v>-8.889999999999999</c:v>
                </c:pt>
                <c:pt idx="7">
                  <c:v>-8.095</c:v>
                </c:pt>
                <c:pt idx="8">
                  <c:v>0.6500000000000004</c:v>
                </c:pt>
              </c:numCache>
            </c:numRef>
          </c:val>
        </c:ser>
        <c:ser>
          <c:idx val="1"/>
          <c:order val="1"/>
          <c:tx>
            <c:strRef>
              <c:f>Zakasnitve!$M$7</c:f>
              <c:strCache>
                <c:ptCount val="1"/>
                <c:pt idx="0">
                  <c:v>Video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Zakasnitve!$N$7:$V$7</c:f>
              <c:numCache>
                <c:ptCount val="9"/>
                <c:pt idx="0">
                  <c:v>-9.174999999999999</c:v>
                </c:pt>
                <c:pt idx="1">
                  <c:v>-8.939999999999998</c:v>
                </c:pt>
                <c:pt idx="2">
                  <c:v>-8.555</c:v>
                </c:pt>
                <c:pt idx="3">
                  <c:v>-8.434999999999999</c:v>
                </c:pt>
                <c:pt idx="4">
                  <c:v>-7.9289999999999985</c:v>
                </c:pt>
                <c:pt idx="5">
                  <c:v>-7.1419999999999995</c:v>
                </c:pt>
                <c:pt idx="6">
                  <c:v>-6.678000000000001</c:v>
                </c:pt>
                <c:pt idx="7">
                  <c:v>-5.689000000000002</c:v>
                </c:pt>
                <c:pt idx="8">
                  <c:v>2.0489999999999995</c:v>
                </c:pt>
              </c:numCache>
            </c:numRef>
          </c:val>
        </c:ser>
        <c:ser>
          <c:idx val="2"/>
          <c:order val="2"/>
          <c:tx>
            <c:strRef>
              <c:f>Zakasnitve!$M$8</c:f>
              <c:strCache>
                <c:ptCount val="1"/>
                <c:pt idx="0">
                  <c:v>WWW DS100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Zakasnitve!$N$8:$V$8</c:f>
              <c:numCache>
                <c:ptCount val="9"/>
                <c:pt idx="0">
                  <c:v>1.6829999999999998</c:v>
                </c:pt>
                <c:pt idx="1">
                  <c:v>3.923000000000002</c:v>
                </c:pt>
                <c:pt idx="2">
                  <c:v>6.027000000000001</c:v>
                </c:pt>
                <c:pt idx="3">
                  <c:v>4.795000000000002</c:v>
                </c:pt>
                <c:pt idx="4">
                  <c:v>11.629000000000001</c:v>
                </c:pt>
                <c:pt idx="5">
                  <c:v>13.682000000000002</c:v>
                </c:pt>
                <c:pt idx="6">
                  <c:v>27.008</c:v>
                </c:pt>
                <c:pt idx="7">
                  <c:v>31.738</c:v>
                </c:pt>
                <c:pt idx="8">
                  <c:v>62.86800000000001</c:v>
                </c:pt>
              </c:numCache>
            </c:numRef>
          </c:val>
        </c:ser>
        <c:ser>
          <c:idx val="3"/>
          <c:order val="3"/>
          <c:tx>
            <c:strRef>
              <c:f>Zakasnitve!$M$9</c:f>
              <c:strCache>
                <c:ptCount val="1"/>
                <c:pt idx="0">
                  <c:v>FTP DS100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Zakasnitve!$N$9:$V$9</c:f>
              <c:numCache>
                <c:ptCount val="9"/>
                <c:pt idx="0">
                  <c:v>3.5669999999999966</c:v>
                </c:pt>
                <c:pt idx="1">
                  <c:v>3.570999999999998</c:v>
                </c:pt>
                <c:pt idx="2">
                  <c:v>4.984000000000002</c:v>
                </c:pt>
                <c:pt idx="3">
                  <c:v>6.3260000000000005</c:v>
                </c:pt>
                <c:pt idx="4">
                  <c:v>12.052</c:v>
                </c:pt>
                <c:pt idx="5">
                  <c:v>14.606000000000002</c:v>
                </c:pt>
                <c:pt idx="6">
                  <c:v>25.31</c:v>
                </c:pt>
                <c:pt idx="7">
                  <c:v>32.19</c:v>
                </c:pt>
                <c:pt idx="8">
                  <c:v>66.913</c:v>
                </c:pt>
              </c:numCache>
            </c:numRef>
          </c:val>
        </c:ser>
        <c:axId val="50353623"/>
        <c:axId val="50529424"/>
      </c:barChart>
      <c:catAx>
        <c:axId val="5035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0529424"/>
        <c:crossesAt val="0"/>
        <c:auto val="1"/>
        <c:lblOffset val="800"/>
        <c:tickLblSkip val="1"/>
        <c:noMultiLvlLbl val="0"/>
      </c:catAx>
      <c:valAx>
        <c:axId val="50529424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Average packet delay difference (ms)  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035362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6775"/>
          <c:w val="0.121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kon10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ikon612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ikon6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ikon6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fikon61131"/>
  <sheetViews>
    <sheetView workbookViewId="0" zoomScale="129"/>
  </sheetViews>
  <pageMargins left="0.75" right="0.75" top="1" bottom="1" header="0" footer="0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fikon61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fikon6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fikon15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fikon16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fikon61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fikon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kon8"/>
  <sheetViews>
    <sheetView tabSelected="1"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kon6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kon11"/>
  <sheetViews>
    <sheetView workbookViewId="0" zoomScale="129"/>
  </sheetViews>
  <pageMargins left="0.75" right="0.75" top="1" bottom="1" header="0" footer="0"/>
  <pageSetup horizontalDpi="200" verticalDpi="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ikon9"/>
  <sheetViews>
    <sheetView workbookViewId="0" zoomScale="129"/>
  </sheetViews>
  <pageMargins left="0.75" right="0.75" top="1" bottom="1" header="0" footer="0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ikon7"/>
  <sheetViews>
    <sheetView workbookViewId="0" zoomScale="129"/>
  </sheetViews>
  <pageMargins left="0.75" right="0.75" top="1" bottom="1" header="0" footer="0"/>
  <pageSetup horizontalDpi="200" verticalDpi="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ikon621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ikon62112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ikon62112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1"/>
    <pageSetUpPr fitToPage="1"/>
  </sheetPr>
  <dimension ref="B1:V41"/>
  <sheetViews>
    <sheetView zoomScale="80" zoomScaleNormal="80" zoomScalePageLayoutView="0" workbookViewId="0" topLeftCell="A13">
      <selection activeCell="C22" sqref="C22"/>
    </sheetView>
  </sheetViews>
  <sheetFormatPr defaultColWidth="9.140625" defaultRowHeight="12.75"/>
  <cols>
    <col min="1" max="1" width="9.140625" style="20" customWidth="1"/>
    <col min="2" max="2" width="19.00390625" style="19" customWidth="1"/>
    <col min="3" max="3" width="11.00390625" style="20" bestFit="1" customWidth="1"/>
    <col min="4" max="9" width="9.140625" style="20" customWidth="1"/>
    <col min="10" max="10" width="11.421875" style="20" customWidth="1"/>
    <col min="11" max="11" width="10.140625" style="20" customWidth="1"/>
    <col min="12" max="12" width="9.140625" style="20" customWidth="1"/>
    <col min="13" max="13" width="18.8515625" style="20" customWidth="1"/>
    <col min="14" max="16384" width="9.140625" style="20" customWidth="1"/>
  </cols>
  <sheetData>
    <row r="1" spans="2:13" ht="15.75">
      <c r="B1" s="19" t="s">
        <v>42</v>
      </c>
      <c r="M1" s="19" t="s">
        <v>51</v>
      </c>
    </row>
    <row r="2" s="21" customFormat="1" ht="18">
      <c r="B2" s="19" t="s">
        <v>0</v>
      </c>
    </row>
    <row r="5" spans="2:22" s="19" customFormat="1" ht="15.75">
      <c r="B5" s="14"/>
      <c r="C5" s="14">
        <v>10</v>
      </c>
      <c r="D5" s="14">
        <v>20</v>
      </c>
      <c r="E5" s="14">
        <v>30</v>
      </c>
      <c r="F5" s="14">
        <v>40</v>
      </c>
      <c r="G5" s="14">
        <v>50</v>
      </c>
      <c r="H5" s="14">
        <v>60</v>
      </c>
      <c r="I5" s="14">
        <v>70</v>
      </c>
      <c r="J5" s="14">
        <v>80</v>
      </c>
      <c r="K5" s="14">
        <v>90</v>
      </c>
      <c r="M5" s="22"/>
      <c r="N5" s="22">
        <v>10</v>
      </c>
      <c r="O5" s="22">
        <v>20</v>
      </c>
      <c r="P5" s="22">
        <v>30</v>
      </c>
      <c r="Q5" s="22">
        <v>40</v>
      </c>
      <c r="R5" s="22">
        <v>50</v>
      </c>
      <c r="S5" s="22">
        <v>60</v>
      </c>
      <c r="T5" s="22">
        <v>70</v>
      </c>
      <c r="U5" s="22">
        <v>80</v>
      </c>
      <c r="V5" s="22">
        <v>90</v>
      </c>
    </row>
    <row r="6" spans="2:22" ht="15.75">
      <c r="B6" s="14" t="s">
        <v>57</v>
      </c>
      <c r="C6" s="15">
        <v>12.043</v>
      </c>
      <c r="D6" s="15">
        <v>11.989</v>
      </c>
      <c r="E6" s="15">
        <v>12.06</v>
      </c>
      <c r="F6" s="15">
        <v>11.947</v>
      </c>
      <c r="G6" s="15">
        <v>12.059</v>
      </c>
      <c r="H6" s="15">
        <v>12.042</v>
      </c>
      <c r="I6" s="15">
        <v>12.002</v>
      </c>
      <c r="J6" s="15">
        <v>11.932</v>
      </c>
      <c r="K6" s="15">
        <v>11.836</v>
      </c>
      <c r="M6" s="22" t="s">
        <v>57</v>
      </c>
      <c r="N6" s="23">
        <f>C6-C12</f>
        <v>-10.728000000000002</v>
      </c>
      <c r="O6" s="23">
        <f aca="true" t="shared" si="0" ref="O6:V9">D6-D12</f>
        <v>-10.413</v>
      </c>
      <c r="P6" s="23">
        <f t="shared" si="0"/>
        <v>-10.141</v>
      </c>
      <c r="Q6" s="23">
        <f t="shared" si="0"/>
        <v>-10.131</v>
      </c>
      <c r="R6" s="23">
        <f t="shared" si="0"/>
        <v>-9.788000000000002</v>
      </c>
      <c r="S6" s="23">
        <f t="shared" si="0"/>
        <v>-9.360000000000001</v>
      </c>
      <c r="T6" s="23">
        <f t="shared" si="0"/>
        <v>-8.889999999999999</v>
      </c>
      <c r="U6" s="23">
        <f t="shared" si="0"/>
        <v>-8.095</v>
      </c>
      <c r="V6" s="23">
        <f t="shared" si="0"/>
        <v>0.6500000000000004</v>
      </c>
    </row>
    <row r="7" spans="2:22" ht="15.75">
      <c r="B7" s="14" t="s">
        <v>16</v>
      </c>
      <c r="C7" s="15">
        <v>14.234</v>
      </c>
      <c r="D7" s="15">
        <v>14.236</v>
      </c>
      <c r="E7" s="15">
        <v>14.456</v>
      </c>
      <c r="F7" s="15">
        <v>14.378</v>
      </c>
      <c r="G7" s="15">
        <v>14.776</v>
      </c>
      <c r="H7" s="15">
        <v>14.886</v>
      </c>
      <c r="I7" s="15">
        <v>15.169</v>
      </c>
      <c r="J7" s="15">
        <v>15.37</v>
      </c>
      <c r="K7" s="15">
        <v>15.478</v>
      </c>
      <c r="M7" s="22" t="s">
        <v>16</v>
      </c>
      <c r="N7" s="23">
        <f>C7-C13</f>
        <v>-9.174999999999999</v>
      </c>
      <c r="O7" s="23">
        <f t="shared" si="0"/>
        <v>-8.939999999999998</v>
      </c>
      <c r="P7" s="23">
        <f t="shared" si="0"/>
        <v>-8.555</v>
      </c>
      <c r="Q7" s="23">
        <f t="shared" si="0"/>
        <v>-8.434999999999999</v>
      </c>
      <c r="R7" s="23">
        <f t="shared" si="0"/>
        <v>-7.9289999999999985</v>
      </c>
      <c r="S7" s="23">
        <f t="shared" si="0"/>
        <v>-7.1419999999999995</v>
      </c>
      <c r="T7" s="23">
        <f t="shared" si="0"/>
        <v>-6.678000000000001</v>
      </c>
      <c r="U7" s="23">
        <f t="shared" si="0"/>
        <v>-5.689000000000002</v>
      </c>
      <c r="V7" s="23">
        <f t="shared" si="0"/>
        <v>2.0489999999999995</v>
      </c>
    </row>
    <row r="8" spans="2:22" ht="15.75">
      <c r="B8" s="14" t="s">
        <v>10</v>
      </c>
      <c r="C8" s="15">
        <v>25.031</v>
      </c>
      <c r="D8" s="15">
        <v>26.916</v>
      </c>
      <c r="E8" s="15">
        <v>28.806</v>
      </c>
      <c r="F8" s="15">
        <v>27.44</v>
      </c>
      <c r="G8" s="15">
        <v>34.128</v>
      </c>
      <c r="H8" s="15">
        <v>35.71</v>
      </c>
      <c r="I8" s="15">
        <v>48.521</v>
      </c>
      <c r="J8" s="15">
        <v>52.443</v>
      </c>
      <c r="K8" s="15">
        <v>74.933</v>
      </c>
      <c r="M8" s="22" t="s">
        <v>10</v>
      </c>
      <c r="N8" s="23">
        <f>C8-C14</f>
        <v>1.6829999999999998</v>
      </c>
      <c r="O8" s="23">
        <f t="shared" si="0"/>
        <v>3.923000000000002</v>
      </c>
      <c r="P8" s="23">
        <f t="shared" si="0"/>
        <v>6.027000000000001</v>
      </c>
      <c r="Q8" s="23">
        <f t="shared" si="0"/>
        <v>4.795000000000002</v>
      </c>
      <c r="R8" s="23">
        <f t="shared" si="0"/>
        <v>11.629000000000001</v>
      </c>
      <c r="S8" s="23">
        <f t="shared" si="0"/>
        <v>13.682000000000002</v>
      </c>
      <c r="T8" s="23">
        <f t="shared" si="0"/>
        <v>27.008</v>
      </c>
      <c r="U8" s="23">
        <f t="shared" si="0"/>
        <v>31.738</v>
      </c>
      <c r="V8" s="23">
        <f t="shared" si="0"/>
        <v>62.86800000000001</v>
      </c>
    </row>
    <row r="9" spans="2:22" ht="15.75">
      <c r="B9" s="14" t="s">
        <v>4</v>
      </c>
      <c r="C9" s="15">
        <v>29.019</v>
      </c>
      <c r="D9" s="15">
        <v>28.836</v>
      </c>
      <c r="E9" s="15">
        <v>30.346</v>
      </c>
      <c r="F9" s="15">
        <v>31.392</v>
      </c>
      <c r="G9" s="15">
        <v>37.314</v>
      </c>
      <c r="H9" s="15">
        <v>39.645</v>
      </c>
      <c r="I9" s="15">
        <v>50.278</v>
      </c>
      <c r="J9" s="15">
        <v>56.684</v>
      </c>
      <c r="K9" s="15">
        <v>86.39</v>
      </c>
      <c r="M9" s="22" t="s">
        <v>4</v>
      </c>
      <c r="N9" s="23">
        <f>C9-C15</f>
        <v>3.5669999999999966</v>
      </c>
      <c r="O9" s="23">
        <f t="shared" si="0"/>
        <v>3.570999999999998</v>
      </c>
      <c r="P9" s="23">
        <f t="shared" si="0"/>
        <v>4.984000000000002</v>
      </c>
      <c r="Q9" s="23">
        <f t="shared" si="0"/>
        <v>6.3260000000000005</v>
      </c>
      <c r="R9" s="23">
        <f t="shared" si="0"/>
        <v>12.052</v>
      </c>
      <c r="S9" s="23">
        <f t="shared" si="0"/>
        <v>14.606000000000002</v>
      </c>
      <c r="T9" s="23">
        <f t="shared" si="0"/>
        <v>25.31</v>
      </c>
      <c r="U9" s="23">
        <f t="shared" si="0"/>
        <v>32.19</v>
      </c>
      <c r="V9" s="23">
        <f t="shared" si="0"/>
        <v>66.913</v>
      </c>
    </row>
    <row r="11" spans="2:11" s="19" customFormat="1" ht="15.75">
      <c r="B11" s="22"/>
      <c r="C11" s="22">
        <v>10</v>
      </c>
      <c r="D11" s="22">
        <v>20</v>
      </c>
      <c r="E11" s="22">
        <v>30</v>
      </c>
      <c r="F11" s="22">
        <v>40</v>
      </c>
      <c r="G11" s="22">
        <v>50</v>
      </c>
      <c r="H11" s="22">
        <v>60</v>
      </c>
      <c r="I11" s="22">
        <v>70</v>
      </c>
      <c r="J11" s="22">
        <v>80</v>
      </c>
      <c r="K11" s="22">
        <v>90</v>
      </c>
    </row>
    <row r="12" spans="2:11" ht="15.75">
      <c r="B12" s="22" t="s">
        <v>52</v>
      </c>
      <c r="C12" s="23">
        <v>22.771</v>
      </c>
      <c r="D12" s="23">
        <v>22.402</v>
      </c>
      <c r="E12" s="23">
        <v>22.201</v>
      </c>
      <c r="F12" s="23">
        <v>22.078</v>
      </c>
      <c r="G12" s="23">
        <v>21.847</v>
      </c>
      <c r="H12" s="23">
        <v>21.402</v>
      </c>
      <c r="I12" s="23">
        <v>20.892</v>
      </c>
      <c r="J12" s="23">
        <v>20.027</v>
      </c>
      <c r="K12" s="23">
        <v>11.186</v>
      </c>
    </row>
    <row r="13" spans="2:11" ht="15.75">
      <c r="B13" s="22" t="s">
        <v>13</v>
      </c>
      <c r="C13" s="23">
        <v>23.409</v>
      </c>
      <c r="D13" s="23">
        <v>23.176</v>
      </c>
      <c r="E13" s="23">
        <v>23.011</v>
      </c>
      <c r="F13" s="23">
        <v>22.813</v>
      </c>
      <c r="G13" s="23">
        <v>22.705</v>
      </c>
      <c r="H13" s="23">
        <v>22.028</v>
      </c>
      <c r="I13" s="23">
        <v>21.847</v>
      </c>
      <c r="J13" s="23">
        <v>21.059</v>
      </c>
      <c r="K13" s="23">
        <v>13.429</v>
      </c>
    </row>
    <row r="14" spans="2:11" ht="15.75">
      <c r="B14" s="22" t="s">
        <v>7</v>
      </c>
      <c r="C14" s="23">
        <v>23.348</v>
      </c>
      <c r="D14" s="23">
        <v>22.993</v>
      </c>
      <c r="E14" s="23">
        <v>22.779</v>
      </c>
      <c r="F14" s="23">
        <v>22.645</v>
      </c>
      <c r="G14" s="23">
        <v>22.499</v>
      </c>
      <c r="H14" s="23">
        <v>22.028</v>
      </c>
      <c r="I14" s="23">
        <v>21.513</v>
      </c>
      <c r="J14" s="23">
        <v>20.705</v>
      </c>
      <c r="K14" s="23">
        <v>12.065</v>
      </c>
    </row>
    <row r="15" spans="2:11" ht="15.75">
      <c r="B15" s="22" t="s">
        <v>1</v>
      </c>
      <c r="C15" s="23">
        <v>25.452</v>
      </c>
      <c r="D15" s="23">
        <v>25.265</v>
      </c>
      <c r="E15" s="23">
        <v>25.362</v>
      </c>
      <c r="F15" s="23">
        <v>25.066</v>
      </c>
      <c r="G15" s="23">
        <v>25.262</v>
      </c>
      <c r="H15" s="23">
        <v>25.039</v>
      </c>
      <c r="I15" s="23">
        <v>24.968</v>
      </c>
      <c r="J15" s="23">
        <v>24.494</v>
      </c>
      <c r="K15" s="23">
        <v>19.477</v>
      </c>
    </row>
    <row r="17" spans="3:11" s="24" customFormat="1" ht="15.75">
      <c r="C17" s="24">
        <v>10</v>
      </c>
      <c r="D17" s="24">
        <v>20</v>
      </c>
      <c r="E17" s="24">
        <v>30</v>
      </c>
      <c r="F17" s="24">
        <v>40</v>
      </c>
      <c r="G17" s="24">
        <v>50</v>
      </c>
      <c r="H17" s="24">
        <v>60</v>
      </c>
      <c r="I17" s="24">
        <v>70</v>
      </c>
      <c r="J17" s="24">
        <v>80</v>
      </c>
      <c r="K17" s="24">
        <v>90</v>
      </c>
    </row>
    <row r="18" spans="2:11" s="26" customFormat="1" ht="15.75">
      <c r="B18" s="24" t="s">
        <v>53</v>
      </c>
      <c r="C18" s="25">
        <v>20.654</v>
      </c>
      <c r="D18" s="25">
        <v>20.001</v>
      </c>
      <c r="E18" s="25">
        <v>19.5</v>
      </c>
      <c r="F18" s="25">
        <v>18.873</v>
      </c>
      <c r="G18" s="25">
        <v>18.123</v>
      </c>
      <c r="H18" s="25">
        <v>17.187</v>
      </c>
      <c r="I18" s="25">
        <v>16.355</v>
      </c>
      <c r="J18" s="25">
        <v>15.079</v>
      </c>
      <c r="K18" s="25">
        <v>13.574</v>
      </c>
    </row>
    <row r="19" spans="2:11" s="26" customFormat="1" ht="15.75">
      <c r="B19" s="24" t="s">
        <v>14</v>
      </c>
      <c r="C19" s="25">
        <v>21</v>
      </c>
      <c r="D19" s="25">
        <v>20.844</v>
      </c>
      <c r="E19" s="25">
        <v>20.4</v>
      </c>
      <c r="F19" s="25">
        <v>19.783</v>
      </c>
      <c r="G19" s="25">
        <v>19.142</v>
      </c>
      <c r="H19" s="25">
        <v>18.27</v>
      </c>
      <c r="I19" s="25">
        <v>17.528</v>
      </c>
      <c r="J19" s="25">
        <v>16.321</v>
      </c>
      <c r="K19" s="25">
        <v>14.848</v>
      </c>
    </row>
    <row r="20" spans="2:11" s="26" customFormat="1" ht="15.75">
      <c r="B20" s="24" t="s">
        <v>8</v>
      </c>
      <c r="C20" s="25">
        <v>21.52</v>
      </c>
      <c r="D20" s="25">
        <v>20.645</v>
      </c>
      <c r="E20" s="25">
        <v>20.2</v>
      </c>
      <c r="F20" s="25">
        <v>19.562</v>
      </c>
      <c r="G20" s="25">
        <v>18.817</v>
      </c>
      <c r="H20" s="25">
        <v>17.842</v>
      </c>
      <c r="I20" s="25">
        <v>17.147</v>
      </c>
      <c r="J20" s="25">
        <v>15.86</v>
      </c>
      <c r="K20" s="25">
        <v>14.599</v>
      </c>
    </row>
    <row r="21" spans="2:11" s="26" customFormat="1" ht="15.75">
      <c r="B21" s="24" t="s">
        <v>2</v>
      </c>
      <c r="C21" s="25">
        <v>23</v>
      </c>
      <c r="D21" s="25">
        <v>23.376</v>
      </c>
      <c r="E21" s="25">
        <v>23.02</v>
      </c>
      <c r="F21" s="25">
        <v>22.98</v>
      </c>
      <c r="G21" s="25">
        <v>22.885</v>
      </c>
      <c r="H21" s="25">
        <v>22.865</v>
      </c>
      <c r="I21" s="25">
        <v>23.113</v>
      </c>
      <c r="J21" s="25">
        <v>23.668</v>
      </c>
      <c r="K21" s="25">
        <v>23.568</v>
      </c>
    </row>
    <row r="23" spans="2:22" s="24" customFormat="1" ht="15.75">
      <c r="B23" s="12"/>
      <c r="C23" s="12">
        <v>10</v>
      </c>
      <c r="D23" s="12">
        <v>20</v>
      </c>
      <c r="E23" s="12">
        <v>30</v>
      </c>
      <c r="F23" s="12">
        <v>40</v>
      </c>
      <c r="G23" s="12">
        <v>50</v>
      </c>
      <c r="H23" s="12">
        <v>60</v>
      </c>
      <c r="I23" s="12">
        <v>70</v>
      </c>
      <c r="J23" s="12">
        <v>80</v>
      </c>
      <c r="K23" s="12">
        <v>90</v>
      </c>
      <c r="M23" s="22"/>
      <c r="N23" s="24">
        <v>10</v>
      </c>
      <c r="O23" s="24">
        <v>20</v>
      </c>
      <c r="P23" s="24">
        <v>30</v>
      </c>
      <c r="Q23" s="24">
        <v>40</v>
      </c>
      <c r="R23" s="24">
        <v>50</v>
      </c>
      <c r="S23" s="24">
        <v>60</v>
      </c>
      <c r="T23" s="24">
        <v>70</v>
      </c>
      <c r="U23" s="24">
        <v>80</v>
      </c>
      <c r="V23" s="24">
        <v>90</v>
      </c>
    </row>
    <row r="24" spans="2:22" ht="15.75">
      <c r="B24" s="12" t="s">
        <v>54</v>
      </c>
      <c r="C24" s="13">
        <v>11.92</v>
      </c>
      <c r="D24" s="13">
        <v>11.984</v>
      </c>
      <c r="E24" s="30">
        <v>12.009</v>
      </c>
      <c r="F24" s="13">
        <v>12.039</v>
      </c>
      <c r="G24" s="13">
        <v>11.98</v>
      </c>
      <c r="H24" s="13">
        <v>11.949</v>
      </c>
      <c r="I24" s="13">
        <v>11.856</v>
      </c>
      <c r="J24" s="13">
        <v>11.748</v>
      </c>
      <c r="K24" s="13">
        <v>11.627</v>
      </c>
      <c r="M24" s="24" t="s">
        <v>54</v>
      </c>
      <c r="N24" s="25">
        <f>C24-C18</f>
        <v>-8.734</v>
      </c>
      <c r="O24" s="25">
        <f aca="true" t="shared" si="1" ref="O24:V27">D24-D18</f>
        <v>-8.017000000000001</v>
      </c>
      <c r="P24" s="25">
        <f t="shared" si="1"/>
        <v>-7.491</v>
      </c>
      <c r="Q24" s="25">
        <f t="shared" si="1"/>
        <v>-6.834000000000001</v>
      </c>
      <c r="R24" s="25">
        <f t="shared" si="1"/>
        <v>-6.143000000000001</v>
      </c>
      <c r="S24" s="25">
        <f t="shared" si="1"/>
        <v>-5.238000000000001</v>
      </c>
      <c r="T24" s="25">
        <f t="shared" si="1"/>
        <v>-4.4990000000000006</v>
      </c>
      <c r="U24" s="25">
        <f t="shared" si="1"/>
        <v>-3.3310000000000013</v>
      </c>
      <c r="V24" s="25">
        <f t="shared" si="1"/>
        <v>-1.9469999999999992</v>
      </c>
    </row>
    <row r="25" spans="2:22" ht="15.75">
      <c r="B25" s="12" t="s">
        <v>17</v>
      </c>
      <c r="C25" s="13">
        <v>14.161</v>
      </c>
      <c r="D25" s="13">
        <v>14.264</v>
      </c>
      <c r="E25" s="13">
        <v>14.39</v>
      </c>
      <c r="F25" s="13">
        <v>14.567</v>
      </c>
      <c r="G25" s="13">
        <v>14.559</v>
      </c>
      <c r="H25" s="13">
        <v>14.651</v>
      </c>
      <c r="I25" s="13">
        <v>14.59</v>
      </c>
      <c r="J25" s="13">
        <v>14.409</v>
      </c>
      <c r="K25" s="13">
        <v>14.015</v>
      </c>
      <c r="M25" s="24" t="s">
        <v>17</v>
      </c>
      <c r="N25" s="25">
        <f>C25-C19</f>
        <v>-6.839</v>
      </c>
      <c r="O25" s="25">
        <f t="shared" si="1"/>
        <v>-6.580000000000002</v>
      </c>
      <c r="P25" s="25">
        <f t="shared" si="1"/>
        <v>-6.009999999999998</v>
      </c>
      <c r="Q25" s="25">
        <f t="shared" si="1"/>
        <v>-5.216000000000001</v>
      </c>
      <c r="R25" s="25">
        <f t="shared" si="1"/>
        <v>-4.583</v>
      </c>
      <c r="S25" s="25">
        <f t="shared" si="1"/>
        <v>-3.6189999999999998</v>
      </c>
      <c r="T25" s="25">
        <f t="shared" si="1"/>
        <v>-2.937999999999999</v>
      </c>
      <c r="U25" s="25">
        <f t="shared" si="1"/>
        <v>-1.9120000000000008</v>
      </c>
      <c r="V25" s="25">
        <f t="shared" si="1"/>
        <v>-0.8330000000000002</v>
      </c>
    </row>
    <row r="26" spans="2:22" ht="15.75">
      <c r="B26" s="12" t="s">
        <v>11</v>
      </c>
      <c r="C26" s="13">
        <v>25.171</v>
      </c>
      <c r="D26" s="13">
        <v>25.918</v>
      </c>
      <c r="E26" s="13">
        <v>26.981</v>
      </c>
      <c r="F26" s="13">
        <v>27.235</v>
      </c>
      <c r="G26" s="13">
        <v>27.454</v>
      </c>
      <c r="H26" s="13">
        <v>27.743</v>
      </c>
      <c r="I26" s="13">
        <v>28.525</v>
      </c>
      <c r="J26" s="13">
        <v>25.986</v>
      </c>
      <c r="K26" s="13">
        <v>23.782</v>
      </c>
      <c r="M26" s="24" t="s">
        <v>11</v>
      </c>
      <c r="N26" s="25">
        <f>C26-C20</f>
        <v>3.651</v>
      </c>
      <c r="O26" s="25">
        <f t="shared" si="1"/>
        <v>5.273</v>
      </c>
      <c r="P26" s="25">
        <f t="shared" si="1"/>
        <v>6.781000000000002</v>
      </c>
      <c r="Q26" s="25">
        <f t="shared" si="1"/>
        <v>7.672999999999998</v>
      </c>
      <c r="R26" s="25">
        <f t="shared" si="1"/>
        <v>8.637</v>
      </c>
      <c r="S26" s="25">
        <f t="shared" si="1"/>
        <v>9.901</v>
      </c>
      <c r="T26" s="25">
        <f t="shared" si="1"/>
        <v>11.378</v>
      </c>
      <c r="U26" s="25">
        <f t="shared" si="1"/>
        <v>10.126000000000001</v>
      </c>
      <c r="V26" s="25">
        <f t="shared" si="1"/>
        <v>9.183</v>
      </c>
    </row>
    <row r="27" spans="2:22" ht="15.75">
      <c r="B27" s="12" t="s">
        <v>5</v>
      </c>
      <c r="C27" s="13">
        <v>26.88</v>
      </c>
      <c r="D27" s="13">
        <v>27.156</v>
      </c>
      <c r="E27" s="13">
        <v>28.682</v>
      </c>
      <c r="F27" s="13">
        <v>31.026</v>
      </c>
      <c r="G27" s="13">
        <v>32.326</v>
      </c>
      <c r="H27" s="13">
        <v>32.21</v>
      </c>
      <c r="I27" s="13">
        <v>35.129</v>
      </c>
      <c r="J27" s="13">
        <v>38.894</v>
      </c>
      <c r="K27" s="13">
        <v>44.241</v>
      </c>
      <c r="M27" s="24" t="s">
        <v>5</v>
      </c>
      <c r="N27" s="25">
        <f>C27-C21</f>
        <v>3.879999999999999</v>
      </c>
      <c r="O27" s="25">
        <f t="shared" si="1"/>
        <v>3.7799999999999976</v>
      </c>
      <c r="P27" s="25">
        <f t="shared" si="1"/>
        <v>5.661999999999999</v>
      </c>
      <c r="Q27" s="25">
        <f t="shared" si="1"/>
        <v>8.046</v>
      </c>
      <c r="R27" s="25">
        <f t="shared" si="1"/>
        <v>9.440999999999999</v>
      </c>
      <c r="S27" s="25">
        <f t="shared" si="1"/>
        <v>9.345000000000002</v>
      </c>
      <c r="T27" s="25">
        <f t="shared" si="1"/>
        <v>12.015999999999998</v>
      </c>
      <c r="U27" s="25">
        <f t="shared" si="1"/>
        <v>15.225999999999999</v>
      </c>
      <c r="V27" s="25">
        <f t="shared" si="1"/>
        <v>20.673</v>
      </c>
    </row>
    <row r="29" spans="2:11" ht="15.75">
      <c r="B29" s="24"/>
      <c r="C29" s="26"/>
      <c r="D29" s="26"/>
      <c r="E29" s="26"/>
      <c r="F29" s="26"/>
      <c r="G29" s="26"/>
      <c r="H29" s="26"/>
      <c r="I29" s="26"/>
      <c r="J29" s="26"/>
      <c r="K29" s="26"/>
    </row>
    <row r="30" spans="2:11" s="19" customFormat="1" ht="15.75">
      <c r="B30" s="27"/>
      <c r="C30" s="27">
        <v>10</v>
      </c>
      <c r="D30" s="27">
        <v>20</v>
      </c>
      <c r="E30" s="27">
        <v>30</v>
      </c>
      <c r="F30" s="27">
        <v>40</v>
      </c>
      <c r="G30" s="27">
        <v>50</v>
      </c>
      <c r="H30" s="27">
        <v>60</v>
      </c>
      <c r="I30" s="27">
        <v>70</v>
      </c>
      <c r="J30" s="27">
        <v>80</v>
      </c>
      <c r="K30" s="27">
        <v>90</v>
      </c>
    </row>
    <row r="31" spans="2:11" ht="15.75">
      <c r="B31" s="27" t="s">
        <v>55</v>
      </c>
      <c r="C31" s="28">
        <v>13.425</v>
      </c>
      <c r="D31" s="28">
        <v>13.031</v>
      </c>
      <c r="E31" s="28">
        <v>12.699</v>
      </c>
      <c r="F31" s="28">
        <v>12.396</v>
      </c>
      <c r="G31" s="28">
        <v>12.193</v>
      </c>
      <c r="H31" s="28">
        <v>11.934</v>
      </c>
      <c r="I31" s="28">
        <v>11.655</v>
      </c>
      <c r="J31" s="28">
        <v>11.397</v>
      </c>
      <c r="K31" s="28">
        <v>11.198</v>
      </c>
    </row>
    <row r="32" spans="2:11" ht="15.75">
      <c r="B32" s="27" t="s">
        <v>15</v>
      </c>
      <c r="C32" s="28">
        <v>15.387</v>
      </c>
      <c r="D32" s="28">
        <v>15.018</v>
      </c>
      <c r="E32" s="28">
        <v>14.488</v>
      </c>
      <c r="F32" s="28">
        <v>14.321</v>
      </c>
      <c r="G32" s="28">
        <v>13.925</v>
      </c>
      <c r="H32" s="28">
        <v>13.73</v>
      </c>
      <c r="I32" s="28">
        <v>13.528</v>
      </c>
      <c r="J32" s="28">
        <v>13.307</v>
      </c>
      <c r="K32" s="28">
        <v>13.109</v>
      </c>
    </row>
    <row r="33" spans="2:11" ht="15.75">
      <c r="B33" s="27" t="s">
        <v>9</v>
      </c>
      <c r="C33" s="28">
        <v>14.311</v>
      </c>
      <c r="D33" s="28">
        <v>13.918</v>
      </c>
      <c r="E33" s="28">
        <v>13.068</v>
      </c>
      <c r="F33" s="28">
        <v>13.323</v>
      </c>
      <c r="G33" s="28">
        <v>13.144</v>
      </c>
      <c r="H33" s="28">
        <v>12.88</v>
      </c>
      <c r="I33" s="28">
        <v>12.555</v>
      </c>
      <c r="J33" s="28">
        <v>12.22</v>
      </c>
      <c r="K33" s="28">
        <v>12.145</v>
      </c>
    </row>
    <row r="34" spans="2:11" ht="15.75">
      <c r="B34" s="27" t="s">
        <v>3</v>
      </c>
      <c r="C34" s="28">
        <v>20.103</v>
      </c>
      <c r="D34" s="28">
        <v>20.076</v>
      </c>
      <c r="E34" s="28">
        <v>20.018</v>
      </c>
      <c r="F34" s="28">
        <v>19.953</v>
      </c>
      <c r="G34" s="28">
        <v>20.23</v>
      </c>
      <c r="H34" s="28">
        <v>20.061</v>
      </c>
      <c r="I34" s="28">
        <v>19.656</v>
      </c>
      <c r="J34" s="28">
        <v>19.461</v>
      </c>
      <c r="K34" s="28">
        <v>19.672</v>
      </c>
    </row>
    <row r="35" spans="2:11" ht="15.75">
      <c r="B35" s="27"/>
      <c r="C35" s="29"/>
      <c r="D35" s="29"/>
      <c r="E35" s="29"/>
      <c r="F35" s="29"/>
      <c r="G35" s="29"/>
      <c r="H35" s="29"/>
      <c r="I35" s="29"/>
      <c r="J35" s="29"/>
      <c r="K35" s="29"/>
    </row>
    <row r="36" spans="2:11" ht="15.75">
      <c r="B36" s="27"/>
      <c r="C36" s="29"/>
      <c r="D36" s="29"/>
      <c r="E36" s="29"/>
      <c r="F36" s="29"/>
      <c r="G36" s="29"/>
      <c r="H36" s="29"/>
      <c r="I36" s="29"/>
      <c r="J36" s="29"/>
      <c r="K36" s="29"/>
    </row>
    <row r="37" spans="2:22" ht="15.75">
      <c r="B37" s="10"/>
      <c r="C37" s="10">
        <v>10</v>
      </c>
      <c r="D37" s="10">
        <v>20</v>
      </c>
      <c r="E37" s="10">
        <v>30</v>
      </c>
      <c r="F37" s="10">
        <v>40</v>
      </c>
      <c r="G37" s="10">
        <v>50</v>
      </c>
      <c r="H37" s="10">
        <v>60</v>
      </c>
      <c r="I37" s="10">
        <v>70</v>
      </c>
      <c r="J37" s="10">
        <v>80</v>
      </c>
      <c r="K37" s="10">
        <v>90</v>
      </c>
      <c r="M37" s="27"/>
      <c r="N37" s="27">
        <v>10</v>
      </c>
      <c r="O37" s="27">
        <v>20</v>
      </c>
      <c r="P37" s="27">
        <v>30</v>
      </c>
      <c r="Q37" s="27">
        <v>40</v>
      </c>
      <c r="R37" s="27">
        <v>50</v>
      </c>
      <c r="S37" s="27">
        <v>60</v>
      </c>
      <c r="T37" s="27">
        <v>70</v>
      </c>
      <c r="U37" s="27">
        <v>80</v>
      </c>
      <c r="V37" s="27">
        <v>90</v>
      </c>
    </row>
    <row r="38" spans="2:22" ht="15.75">
      <c r="B38" s="10" t="s">
        <v>56</v>
      </c>
      <c r="C38" s="11">
        <v>11.593</v>
      </c>
      <c r="D38" s="11">
        <v>11.444</v>
      </c>
      <c r="E38" s="11">
        <v>11.447</v>
      </c>
      <c r="F38" s="11">
        <v>11.337</v>
      </c>
      <c r="G38" s="11">
        <v>11.306</v>
      </c>
      <c r="H38" s="11">
        <v>11.233</v>
      </c>
      <c r="I38" s="41">
        <v>11.164</v>
      </c>
      <c r="J38" s="11">
        <v>11.1</v>
      </c>
      <c r="K38" s="11">
        <v>11.01</v>
      </c>
      <c r="M38" s="27" t="s">
        <v>56</v>
      </c>
      <c r="N38" s="28">
        <f aca="true" t="shared" si="2" ref="N38:V41">C38-C32</f>
        <v>-3.7940000000000005</v>
      </c>
      <c r="O38" s="28">
        <f t="shared" si="2"/>
        <v>-3.574</v>
      </c>
      <c r="P38" s="28">
        <f t="shared" si="2"/>
        <v>-3.0410000000000004</v>
      </c>
      <c r="Q38" s="28">
        <f t="shared" si="2"/>
        <v>-2.984</v>
      </c>
      <c r="R38" s="28">
        <f t="shared" si="2"/>
        <v>-2.6190000000000015</v>
      </c>
      <c r="S38" s="28">
        <f t="shared" si="2"/>
        <v>-2.497</v>
      </c>
      <c r="T38" s="28">
        <f t="shared" si="2"/>
        <v>-2.3640000000000008</v>
      </c>
      <c r="U38" s="28">
        <f t="shared" si="2"/>
        <v>-2.2070000000000007</v>
      </c>
      <c r="V38" s="28">
        <f t="shared" si="2"/>
        <v>-2.099</v>
      </c>
    </row>
    <row r="39" spans="2:22" ht="15.75">
      <c r="B39" s="10" t="s">
        <v>18</v>
      </c>
      <c r="C39" s="11">
        <v>14.008</v>
      </c>
      <c r="D39" s="11">
        <v>13.715</v>
      </c>
      <c r="E39" s="11">
        <v>13.684</v>
      </c>
      <c r="F39" s="11">
        <v>13.608</v>
      </c>
      <c r="G39" s="11">
        <v>13.54</v>
      </c>
      <c r="H39" s="11">
        <v>13.472</v>
      </c>
      <c r="I39" s="41">
        <v>13.3</v>
      </c>
      <c r="J39" s="11">
        <v>13.2</v>
      </c>
      <c r="K39" s="11">
        <v>13.066</v>
      </c>
      <c r="M39" s="27" t="s">
        <v>18</v>
      </c>
      <c r="N39" s="28">
        <f t="shared" si="2"/>
        <v>-0.3030000000000008</v>
      </c>
      <c r="O39" s="28">
        <f t="shared" si="2"/>
        <v>-0.2029999999999994</v>
      </c>
      <c r="P39" s="28">
        <f t="shared" si="2"/>
        <v>0.6159999999999997</v>
      </c>
      <c r="Q39" s="28">
        <f t="shared" si="2"/>
        <v>0.28500000000000014</v>
      </c>
      <c r="R39" s="28">
        <f t="shared" si="2"/>
        <v>0.395999999999999</v>
      </c>
      <c r="S39" s="28">
        <f t="shared" si="2"/>
        <v>0.5919999999999987</v>
      </c>
      <c r="T39" s="28">
        <f t="shared" si="2"/>
        <v>0.745000000000001</v>
      </c>
      <c r="U39" s="28">
        <f t="shared" si="2"/>
        <v>0.9799999999999986</v>
      </c>
      <c r="V39" s="28">
        <f t="shared" si="2"/>
        <v>0.9210000000000012</v>
      </c>
    </row>
    <row r="40" spans="2:22" ht="15.75">
      <c r="B40" s="10" t="s">
        <v>12</v>
      </c>
      <c r="C40" s="11">
        <v>15.871</v>
      </c>
      <c r="D40" s="11">
        <v>14.533</v>
      </c>
      <c r="E40" s="11">
        <v>14.743</v>
      </c>
      <c r="F40" s="11">
        <v>14.33</v>
      </c>
      <c r="G40" s="11">
        <v>14.023</v>
      </c>
      <c r="H40" s="11">
        <v>13.639</v>
      </c>
      <c r="I40" s="41">
        <v>13.077</v>
      </c>
      <c r="J40" s="11">
        <v>12.6</v>
      </c>
      <c r="K40" s="11">
        <v>12.45</v>
      </c>
      <c r="M40" s="27" t="s">
        <v>12</v>
      </c>
      <c r="N40" s="28">
        <f t="shared" si="2"/>
        <v>-4.232000000000001</v>
      </c>
      <c r="O40" s="28">
        <f t="shared" si="2"/>
        <v>-5.543000000000001</v>
      </c>
      <c r="P40" s="28">
        <f t="shared" si="2"/>
        <v>-5.275</v>
      </c>
      <c r="Q40" s="28">
        <f t="shared" si="2"/>
        <v>-5.622999999999999</v>
      </c>
      <c r="R40" s="28">
        <f t="shared" si="2"/>
        <v>-6.207000000000001</v>
      </c>
      <c r="S40" s="28">
        <f t="shared" si="2"/>
        <v>-6.422000000000001</v>
      </c>
      <c r="T40" s="28">
        <f t="shared" si="2"/>
        <v>-6.578999999999999</v>
      </c>
      <c r="U40" s="28">
        <f t="shared" si="2"/>
        <v>-6.860999999999999</v>
      </c>
      <c r="V40" s="28">
        <f t="shared" si="2"/>
        <v>-7.222000000000001</v>
      </c>
    </row>
    <row r="41" spans="2:22" ht="15.75">
      <c r="B41" s="10" t="s">
        <v>6</v>
      </c>
      <c r="C41" s="11">
        <v>22.462</v>
      </c>
      <c r="D41" s="11">
        <v>21.409</v>
      </c>
      <c r="E41" s="11">
        <v>22.024</v>
      </c>
      <c r="F41" s="11">
        <v>22.013</v>
      </c>
      <c r="G41" s="11">
        <v>22.054</v>
      </c>
      <c r="H41" s="11">
        <v>21.792</v>
      </c>
      <c r="I41" s="41">
        <v>21.606</v>
      </c>
      <c r="J41" s="11">
        <v>21.5</v>
      </c>
      <c r="K41" s="11">
        <v>22.129</v>
      </c>
      <c r="M41" s="27" t="s">
        <v>6</v>
      </c>
      <c r="N41" s="28">
        <f t="shared" si="2"/>
        <v>22.462</v>
      </c>
      <c r="O41" s="28">
        <f t="shared" si="2"/>
        <v>21.409</v>
      </c>
      <c r="P41" s="28">
        <f t="shared" si="2"/>
        <v>22.024</v>
      </c>
      <c r="Q41" s="28">
        <f t="shared" si="2"/>
        <v>22.013</v>
      </c>
      <c r="R41" s="28">
        <f t="shared" si="2"/>
        <v>22.054</v>
      </c>
      <c r="S41" s="28">
        <f t="shared" si="2"/>
        <v>21.792</v>
      </c>
      <c r="T41" s="28">
        <f t="shared" si="2"/>
        <v>21.606</v>
      </c>
      <c r="U41" s="28">
        <f t="shared" si="2"/>
        <v>21.5</v>
      </c>
      <c r="V41" s="28">
        <f t="shared" si="2"/>
        <v>22.129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>
    <tabColor indexed="11"/>
    <pageSetUpPr fitToPage="1"/>
  </sheetPr>
  <dimension ref="B1:AG41"/>
  <sheetViews>
    <sheetView zoomScale="80" zoomScaleNormal="80" zoomScalePageLayoutView="0" workbookViewId="0" topLeftCell="A1">
      <pane xSplit="2" ySplit="4" topLeftCell="C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10" sqref="U10"/>
    </sheetView>
  </sheetViews>
  <sheetFormatPr defaultColWidth="9.140625" defaultRowHeight="12.75"/>
  <cols>
    <col min="1" max="1" width="2.28125" style="20" customWidth="1"/>
    <col min="2" max="2" width="18.57421875" style="19" customWidth="1"/>
    <col min="3" max="3" width="11.00390625" style="20" bestFit="1" customWidth="1"/>
    <col min="4" max="9" width="9.140625" style="20" customWidth="1"/>
    <col min="10" max="10" width="11.421875" style="20" customWidth="1"/>
    <col min="11" max="11" width="10.140625" style="20" customWidth="1"/>
    <col min="12" max="12" width="2.421875" style="20" customWidth="1"/>
    <col min="13" max="13" width="16.7109375" style="20" hidden="1" customWidth="1"/>
    <col min="14" max="23" width="9.140625" style="20" customWidth="1"/>
    <col min="24" max="24" width="17.7109375" style="20" customWidth="1"/>
    <col min="25" max="16384" width="9.140625" style="20" customWidth="1"/>
  </cols>
  <sheetData>
    <row r="1" spans="2:28" ht="15.75">
      <c r="B1" s="19" t="s">
        <v>21</v>
      </c>
      <c r="AB1" s="19" t="s">
        <v>41</v>
      </c>
    </row>
    <row r="2" spans="28:29" s="21" customFormat="1" ht="18">
      <c r="AB2" s="21" t="s">
        <v>39</v>
      </c>
      <c r="AC2" s="19" t="s">
        <v>37</v>
      </c>
    </row>
    <row r="3" spans="2:29" ht="15.75">
      <c r="B3" s="19" t="s">
        <v>24</v>
      </c>
      <c r="AB3" s="19" t="s">
        <v>40</v>
      </c>
      <c r="AC3" s="19" t="s">
        <v>38</v>
      </c>
    </row>
    <row r="4" spans="7:29" ht="15.75">
      <c r="G4" s="19" t="s">
        <v>25</v>
      </c>
      <c r="R4" s="19" t="s">
        <v>26</v>
      </c>
      <c r="AC4" s="19" t="s">
        <v>27</v>
      </c>
    </row>
    <row r="5" spans="2:33" s="19" customFormat="1" ht="15.75">
      <c r="B5" s="22"/>
      <c r="C5" s="14">
        <v>10</v>
      </c>
      <c r="D5" s="14">
        <v>20</v>
      </c>
      <c r="E5" s="14">
        <v>30</v>
      </c>
      <c r="F5" s="14">
        <v>40</v>
      </c>
      <c r="G5" s="14">
        <v>50</v>
      </c>
      <c r="H5" s="14">
        <v>60</v>
      </c>
      <c r="I5" s="14">
        <v>70</v>
      </c>
      <c r="J5" s="14">
        <v>80</v>
      </c>
      <c r="K5" s="14">
        <v>90</v>
      </c>
      <c r="M5" s="22"/>
      <c r="N5" s="14">
        <v>10</v>
      </c>
      <c r="O5" s="14">
        <v>20</v>
      </c>
      <c r="P5" s="14">
        <v>30</v>
      </c>
      <c r="Q5" s="14">
        <v>40</v>
      </c>
      <c r="R5" s="14">
        <v>50</v>
      </c>
      <c r="S5" s="14">
        <v>60</v>
      </c>
      <c r="T5" s="14">
        <v>70</v>
      </c>
      <c r="U5" s="14">
        <v>80</v>
      </c>
      <c r="V5" s="14">
        <v>90</v>
      </c>
      <c r="X5" s="22"/>
      <c r="Y5" s="22">
        <v>10</v>
      </c>
      <c r="Z5" s="22">
        <v>20</v>
      </c>
      <c r="AA5" s="22">
        <v>30</v>
      </c>
      <c r="AB5" s="22">
        <v>40</v>
      </c>
      <c r="AC5" s="22">
        <v>50</v>
      </c>
      <c r="AD5" s="22">
        <v>60</v>
      </c>
      <c r="AE5" s="22">
        <v>70</v>
      </c>
      <c r="AF5" s="22">
        <v>80</v>
      </c>
      <c r="AG5" s="22">
        <v>90</v>
      </c>
    </row>
    <row r="6" spans="2:33" ht="15.75">
      <c r="B6" s="22" t="s">
        <v>43</v>
      </c>
      <c r="C6" s="38">
        <v>20000</v>
      </c>
      <c r="D6" s="38">
        <v>37992</v>
      </c>
      <c r="E6" s="38">
        <v>58004</v>
      </c>
      <c r="F6" s="38">
        <v>78000</v>
      </c>
      <c r="G6" s="38">
        <v>98038</v>
      </c>
      <c r="H6" s="38">
        <v>116007</v>
      </c>
      <c r="I6" s="38">
        <v>136052</v>
      </c>
      <c r="J6" s="38">
        <v>154081</v>
      </c>
      <c r="K6" s="38">
        <v>173910</v>
      </c>
      <c r="M6" s="22"/>
      <c r="N6" s="38">
        <v>1404</v>
      </c>
      <c r="O6" s="16">
        <v>2697</v>
      </c>
      <c r="P6" s="16">
        <v>3933</v>
      </c>
      <c r="Q6" s="16">
        <v>3224</v>
      </c>
      <c r="R6" s="16">
        <v>3536</v>
      </c>
      <c r="S6" s="16">
        <v>3374</v>
      </c>
      <c r="T6" s="16">
        <v>2948</v>
      </c>
      <c r="U6" s="16">
        <v>1322</v>
      </c>
      <c r="V6" s="16">
        <v>600</v>
      </c>
      <c r="X6" s="22" t="s">
        <v>43</v>
      </c>
      <c r="Y6" s="32">
        <f>+(N6/C6)*100</f>
        <v>7.02</v>
      </c>
      <c r="Z6" s="32">
        <f aca="true" t="shared" si="0" ref="Z6:AG9">+(O6/D6)*100</f>
        <v>7.098862918509159</v>
      </c>
      <c r="AA6" s="32">
        <f t="shared" si="0"/>
        <v>6.780566857458107</v>
      </c>
      <c r="AB6" s="32">
        <f t="shared" si="0"/>
        <v>4.133333333333333</v>
      </c>
      <c r="AC6" s="32">
        <f t="shared" si="0"/>
        <v>3.6067647238825757</v>
      </c>
      <c r="AD6" s="32">
        <f t="shared" si="0"/>
        <v>2.9084451800322397</v>
      </c>
      <c r="AE6" s="32">
        <f t="shared" si="0"/>
        <v>2.166818569370535</v>
      </c>
      <c r="AF6" s="32">
        <f t="shared" si="0"/>
        <v>0.857990277840876</v>
      </c>
      <c r="AG6" s="32">
        <f t="shared" si="0"/>
        <v>0.34500603760565807</v>
      </c>
    </row>
    <row r="7" spans="2:33" ht="15.75">
      <c r="B7" s="22" t="s">
        <v>16</v>
      </c>
      <c r="C7" s="38">
        <v>2353</v>
      </c>
      <c r="D7" s="38">
        <v>4706</v>
      </c>
      <c r="E7" s="38">
        <v>7059</v>
      </c>
      <c r="F7" s="38">
        <v>9412</v>
      </c>
      <c r="G7" s="38">
        <v>11765</v>
      </c>
      <c r="H7" s="38">
        <v>14119</v>
      </c>
      <c r="I7" s="38">
        <v>16472</v>
      </c>
      <c r="J7" s="38">
        <v>18822</v>
      </c>
      <c r="K7" s="38">
        <v>21178</v>
      </c>
      <c r="M7" s="22"/>
      <c r="N7" s="38">
        <v>714</v>
      </c>
      <c r="O7" s="16">
        <v>1316</v>
      </c>
      <c r="P7" s="16">
        <v>1711</v>
      </c>
      <c r="Q7" s="16">
        <v>1852</v>
      </c>
      <c r="R7" s="16">
        <v>2028</v>
      </c>
      <c r="S7" s="16">
        <v>1901</v>
      </c>
      <c r="T7" s="16">
        <v>1128</v>
      </c>
      <c r="U7" s="16">
        <v>950</v>
      </c>
      <c r="V7" s="16">
        <v>242</v>
      </c>
      <c r="X7" s="22" t="s">
        <v>16</v>
      </c>
      <c r="Y7" s="32">
        <f>+(N7/C7)*100</f>
        <v>30.34424139396515</v>
      </c>
      <c r="Z7" s="32">
        <f t="shared" si="0"/>
        <v>27.964300892477688</v>
      </c>
      <c r="AA7" s="32">
        <f t="shared" si="0"/>
        <v>24.2385607026491</v>
      </c>
      <c r="AB7" s="32">
        <f t="shared" si="0"/>
        <v>19.67700807479813</v>
      </c>
      <c r="AC7" s="32">
        <f t="shared" si="0"/>
        <v>17.23756906077348</v>
      </c>
      <c r="AD7" s="32">
        <f t="shared" si="0"/>
        <v>13.464126354557687</v>
      </c>
      <c r="AE7" s="32">
        <f t="shared" si="0"/>
        <v>6.847984458474989</v>
      </c>
      <c r="AF7" s="32">
        <f t="shared" si="0"/>
        <v>5.047285091913718</v>
      </c>
      <c r="AG7" s="32">
        <f t="shared" si="0"/>
        <v>1.1426952497875154</v>
      </c>
    </row>
    <row r="8" spans="2:33" ht="15.75">
      <c r="B8" s="22" t="s">
        <v>10</v>
      </c>
      <c r="C8" s="38">
        <v>157939</v>
      </c>
      <c r="D8" s="38">
        <v>138497</v>
      </c>
      <c r="E8" s="38">
        <v>115259</v>
      </c>
      <c r="F8" s="38">
        <v>80453</v>
      </c>
      <c r="G8" s="38">
        <v>62588</v>
      </c>
      <c r="H8" s="38">
        <v>46645</v>
      </c>
      <c r="I8" s="38">
        <v>32174</v>
      </c>
      <c r="J8" s="38">
        <v>17828</v>
      </c>
      <c r="K8" s="38">
        <v>8571</v>
      </c>
      <c r="M8" s="22"/>
      <c r="N8" s="38">
        <v>83772</v>
      </c>
      <c r="O8" s="16">
        <v>71892</v>
      </c>
      <c r="P8" s="16">
        <v>56019</v>
      </c>
      <c r="Q8" s="16">
        <v>31042</v>
      </c>
      <c r="R8" s="16">
        <v>21073</v>
      </c>
      <c r="S8" s="16">
        <v>13382</v>
      </c>
      <c r="T8" s="16">
        <v>7467</v>
      </c>
      <c r="U8" s="16">
        <v>1461</v>
      </c>
      <c r="V8" s="16">
        <v>415</v>
      </c>
      <c r="X8" s="22" t="s">
        <v>10</v>
      </c>
      <c r="Y8" s="32">
        <f>+(N8/C8)*100</f>
        <v>53.040730915100134</v>
      </c>
      <c r="Z8" s="32">
        <f t="shared" si="0"/>
        <v>51.908705603731484</v>
      </c>
      <c r="AA8" s="32">
        <f t="shared" si="0"/>
        <v>48.60271215263016</v>
      </c>
      <c r="AB8" s="32">
        <f t="shared" si="0"/>
        <v>38.58401799808584</v>
      </c>
      <c r="AC8" s="32">
        <f t="shared" si="0"/>
        <v>33.669393493960506</v>
      </c>
      <c r="AD8" s="32">
        <f t="shared" si="0"/>
        <v>28.689034194447423</v>
      </c>
      <c r="AE8" s="32">
        <f t="shared" si="0"/>
        <v>23.208180518431032</v>
      </c>
      <c r="AF8" s="32">
        <f t="shared" si="0"/>
        <v>8.194974197890959</v>
      </c>
      <c r="AG8" s="32">
        <f t="shared" si="0"/>
        <v>4.841908762104772</v>
      </c>
    </row>
    <row r="9" spans="2:33" ht="15.75">
      <c r="B9" s="22" t="s">
        <v>4</v>
      </c>
      <c r="C9" s="38">
        <v>4419</v>
      </c>
      <c r="D9" s="38">
        <v>4280</v>
      </c>
      <c r="E9" s="38">
        <v>3945</v>
      </c>
      <c r="F9" s="38">
        <v>2424</v>
      </c>
      <c r="G9" s="38">
        <v>2950</v>
      </c>
      <c r="H9" s="38">
        <v>2382</v>
      </c>
      <c r="I9" s="38">
        <v>1896</v>
      </c>
      <c r="J9" s="38">
        <v>1186</v>
      </c>
      <c r="K9" s="38">
        <v>595</v>
      </c>
      <c r="M9" s="22"/>
      <c r="N9" s="38">
        <v>2910</v>
      </c>
      <c r="O9" s="16">
        <v>2450</v>
      </c>
      <c r="P9" s="16">
        <v>2348</v>
      </c>
      <c r="Q9" s="16">
        <v>1413</v>
      </c>
      <c r="R9" s="16">
        <v>1567</v>
      </c>
      <c r="S9" s="16">
        <v>1195</v>
      </c>
      <c r="T9" s="16">
        <v>935</v>
      </c>
      <c r="U9" s="16">
        <v>462</v>
      </c>
      <c r="V9" s="16">
        <v>222</v>
      </c>
      <c r="X9" s="22" t="s">
        <v>4</v>
      </c>
      <c r="Y9" s="32">
        <f>+(N9/C9)*100</f>
        <v>65.8520027155465</v>
      </c>
      <c r="Z9" s="32">
        <f t="shared" si="0"/>
        <v>57.242990654205606</v>
      </c>
      <c r="AA9" s="32">
        <f t="shared" si="0"/>
        <v>59.51837769328263</v>
      </c>
      <c r="AB9" s="32">
        <f t="shared" si="0"/>
        <v>58.292079207920786</v>
      </c>
      <c r="AC9" s="32">
        <f t="shared" si="0"/>
        <v>53.11864406779661</v>
      </c>
      <c r="AD9" s="32">
        <f t="shared" si="0"/>
        <v>50.1679261125105</v>
      </c>
      <c r="AE9" s="32">
        <f t="shared" si="0"/>
        <v>49.31434599156118</v>
      </c>
      <c r="AF9" s="32">
        <f t="shared" si="0"/>
        <v>38.954468802698145</v>
      </c>
      <c r="AG9" s="32">
        <f t="shared" si="0"/>
        <v>37.3109243697479</v>
      </c>
    </row>
    <row r="10" spans="13:24" ht="15.75">
      <c r="M10" s="19"/>
      <c r="X10" s="19"/>
    </row>
    <row r="11" spans="2:33" s="19" customFormat="1" ht="15.75">
      <c r="B11" s="22"/>
      <c r="C11" s="22">
        <v>10</v>
      </c>
      <c r="D11" s="22">
        <v>20</v>
      </c>
      <c r="E11" s="22">
        <v>30</v>
      </c>
      <c r="F11" s="22">
        <v>40</v>
      </c>
      <c r="G11" s="22">
        <v>50</v>
      </c>
      <c r="H11" s="22">
        <v>60</v>
      </c>
      <c r="I11" s="22">
        <v>70</v>
      </c>
      <c r="J11" s="22">
        <v>80</v>
      </c>
      <c r="K11" s="22">
        <v>90</v>
      </c>
      <c r="M11" s="22"/>
      <c r="N11" s="22">
        <v>10</v>
      </c>
      <c r="O11" s="22">
        <v>20</v>
      </c>
      <c r="P11" s="22">
        <v>30</v>
      </c>
      <c r="Q11" s="22">
        <v>40</v>
      </c>
      <c r="R11" s="22">
        <v>50</v>
      </c>
      <c r="S11" s="22">
        <v>60</v>
      </c>
      <c r="T11" s="22">
        <v>70</v>
      </c>
      <c r="U11" s="22">
        <v>80</v>
      </c>
      <c r="V11" s="22">
        <v>90</v>
      </c>
      <c r="X11" s="22"/>
      <c r="Y11" s="22">
        <v>10</v>
      </c>
      <c r="Z11" s="22">
        <v>20</v>
      </c>
      <c r="AA11" s="22">
        <v>30</v>
      </c>
      <c r="AB11" s="22">
        <v>40</v>
      </c>
      <c r="AC11" s="22">
        <v>50</v>
      </c>
      <c r="AD11" s="22">
        <v>60</v>
      </c>
      <c r="AE11" s="22">
        <v>70</v>
      </c>
      <c r="AF11" s="22">
        <v>80</v>
      </c>
      <c r="AG11" s="22">
        <v>90</v>
      </c>
    </row>
    <row r="12" spans="2:33" ht="15.75">
      <c r="B12" s="22" t="s">
        <v>44</v>
      </c>
      <c r="C12" s="31">
        <v>20000</v>
      </c>
      <c r="D12" s="31">
        <v>37994</v>
      </c>
      <c r="E12" s="31">
        <v>58004</v>
      </c>
      <c r="F12" s="31">
        <v>78002</v>
      </c>
      <c r="G12" s="31">
        <v>98038</v>
      </c>
      <c r="H12" s="31">
        <v>114026</v>
      </c>
      <c r="I12" s="31">
        <v>136052</v>
      </c>
      <c r="J12" s="31">
        <v>154081</v>
      </c>
      <c r="K12" s="31">
        <v>173910</v>
      </c>
      <c r="M12" s="22"/>
      <c r="N12" s="31">
        <v>688</v>
      </c>
      <c r="O12" s="31">
        <v>1108</v>
      </c>
      <c r="P12" s="31">
        <v>1521</v>
      </c>
      <c r="Q12" s="31">
        <v>1829</v>
      </c>
      <c r="R12" s="31">
        <v>2115</v>
      </c>
      <c r="S12" s="31">
        <v>1958</v>
      </c>
      <c r="T12" s="31">
        <v>1810</v>
      </c>
      <c r="U12" s="31">
        <v>1178</v>
      </c>
      <c r="V12" s="31">
        <v>9</v>
      </c>
      <c r="X12" s="22" t="s">
        <v>44</v>
      </c>
      <c r="Y12" s="32">
        <f>+(N12/C12)*100</f>
        <v>3.44</v>
      </c>
      <c r="Z12" s="32">
        <f aca="true" t="shared" si="1" ref="Z12:AG15">+(O12/D12)*100</f>
        <v>2.916249934200137</v>
      </c>
      <c r="AA12" s="32">
        <f t="shared" si="1"/>
        <v>2.622232949451762</v>
      </c>
      <c r="AB12" s="32">
        <f t="shared" si="1"/>
        <v>2.3448116714956027</v>
      </c>
      <c r="AC12" s="32">
        <f t="shared" si="1"/>
        <v>2.157326750851711</v>
      </c>
      <c r="AD12" s="32">
        <f t="shared" si="1"/>
        <v>1.7171522284391278</v>
      </c>
      <c r="AE12" s="32">
        <f t="shared" si="1"/>
        <v>1.3303736806515156</v>
      </c>
      <c r="AF12" s="32">
        <f t="shared" si="1"/>
        <v>0.7645329404663781</v>
      </c>
      <c r="AG12" s="32">
        <f t="shared" si="1"/>
        <v>0.005175090564084872</v>
      </c>
    </row>
    <row r="13" spans="2:33" ht="15.75">
      <c r="B13" s="22" t="s">
        <v>13</v>
      </c>
      <c r="C13" s="31">
        <v>2353</v>
      </c>
      <c r="D13" s="31">
        <v>4706</v>
      </c>
      <c r="E13" s="31">
        <v>7059</v>
      </c>
      <c r="F13" s="31">
        <v>9417</v>
      </c>
      <c r="G13" s="31">
        <v>11765</v>
      </c>
      <c r="H13" s="31">
        <v>12850</v>
      </c>
      <c r="I13" s="31">
        <v>16472</v>
      </c>
      <c r="J13" s="31">
        <v>18822</v>
      </c>
      <c r="K13" s="31">
        <v>2118</v>
      </c>
      <c r="M13" s="22"/>
      <c r="N13" s="31">
        <v>616</v>
      </c>
      <c r="O13" s="31">
        <v>1062</v>
      </c>
      <c r="P13" s="31">
        <v>1200</v>
      </c>
      <c r="Q13" s="31">
        <v>1422</v>
      </c>
      <c r="R13" s="31">
        <v>1331</v>
      </c>
      <c r="S13" s="31">
        <v>1266</v>
      </c>
      <c r="T13" s="31">
        <v>1005</v>
      </c>
      <c r="U13" s="31">
        <v>687</v>
      </c>
      <c r="V13" s="31">
        <v>3</v>
      </c>
      <c r="X13" s="22" t="s">
        <v>13</v>
      </c>
      <c r="Y13" s="32">
        <f>+(N13/C13)*100</f>
        <v>26.17934551636209</v>
      </c>
      <c r="Z13" s="32">
        <f t="shared" si="1"/>
        <v>22.566935826604333</v>
      </c>
      <c r="AA13" s="32">
        <f t="shared" si="1"/>
        <v>16.999575010624735</v>
      </c>
      <c r="AB13" s="32">
        <f t="shared" si="1"/>
        <v>15.100350430073274</v>
      </c>
      <c r="AC13" s="32">
        <f t="shared" si="1"/>
        <v>11.31321716957076</v>
      </c>
      <c r="AD13" s="32">
        <f t="shared" si="1"/>
        <v>9.852140077821012</v>
      </c>
      <c r="AE13" s="32">
        <f t="shared" si="1"/>
        <v>6.101262748907237</v>
      </c>
      <c r="AF13" s="32">
        <f t="shared" si="1"/>
        <v>3.649984061204973</v>
      </c>
      <c r="AG13" s="32">
        <f t="shared" si="1"/>
        <v>0.141643059490085</v>
      </c>
    </row>
    <row r="14" spans="2:33" ht="15.75">
      <c r="B14" s="22" t="s">
        <v>7</v>
      </c>
      <c r="C14" s="31">
        <v>92228</v>
      </c>
      <c r="D14" s="31">
        <v>79948</v>
      </c>
      <c r="E14" s="31">
        <v>67790</v>
      </c>
      <c r="F14" s="31">
        <v>57012</v>
      </c>
      <c r="G14" s="31">
        <v>46616</v>
      </c>
      <c r="H14" s="31">
        <v>11105</v>
      </c>
      <c r="I14" s="31">
        <v>26427</v>
      </c>
      <c r="J14" s="31">
        <v>17100</v>
      </c>
      <c r="K14" s="31">
        <v>8160</v>
      </c>
      <c r="M14" s="22"/>
      <c r="N14" s="31">
        <v>16794</v>
      </c>
      <c r="O14" s="31">
        <v>12927</v>
      </c>
      <c r="P14" s="31">
        <v>9367</v>
      </c>
      <c r="Q14" s="31">
        <v>6839</v>
      </c>
      <c r="R14" s="31">
        <v>4777</v>
      </c>
      <c r="S14" s="31">
        <v>3000</v>
      </c>
      <c r="T14" s="31">
        <v>1702</v>
      </c>
      <c r="U14" s="31">
        <v>730</v>
      </c>
      <c r="V14" s="31">
        <v>4</v>
      </c>
      <c r="X14" s="22" t="s">
        <v>7</v>
      </c>
      <c r="Y14" s="32">
        <f>+(N14/C14)*100</f>
        <v>18.20922062714143</v>
      </c>
      <c r="Z14" s="32">
        <f t="shared" si="1"/>
        <v>16.16926001901236</v>
      </c>
      <c r="AA14" s="32">
        <f t="shared" si="1"/>
        <v>13.817672223041747</v>
      </c>
      <c r="AB14" s="32">
        <f t="shared" si="1"/>
        <v>11.995720199256297</v>
      </c>
      <c r="AC14" s="32">
        <f t="shared" si="1"/>
        <v>10.247554487729534</v>
      </c>
      <c r="AD14" s="32">
        <f t="shared" si="1"/>
        <v>27.0148581719946</v>
      </c>
      <c r="AE14" s="32">
        <f t="shared" si="1"/>
        <v>6.440382941688425</v>
      </c>
      <c r="AF14" s="32">
        <f t="shared" si="1"/>
        <v>4.269005847953217</v>
      </c>
      <c r="AG14" s="32">
        <f t="shared" si="1"/>
        <v>0.049019607843137254</v>
      </c>
    </row>
    <row r="15" spans="2:33" ht="15.75">
      <c r="B15" s="22" t="s">
        <v>1</v>
      </c>
      <c r="C15" s="31">
        <v>4510</v>
      </c>
      <c r="D15" s="31">
        <v>4619</v>
      </c>
      <c r="E15" s="31">
        <v>4011</v>
      </c>
      <c r="F15" s="31">
        <v>3562</v>
      </c>
      <c r="G15" s="31">
        <v>3073</v>
      </c>
      <c r="H15" s="31">
        <v>1147</v>
      </c>
      <c r="I15" s="31">
        <v>1882</v>
      </c>
      <c r="J15" s="31">
        <v>1321</v>
      </c>
      <c r="K15" s="31">
        <v>430</v>
      </c>
      <c r="M15" s="22"/>
      <c r="N15" s="31">
        <v>3033</v>
      </c>
      <c r="O15" s="31">
        <v>3052</v>
      </c>
      <c r="P15" s="31">
        <v>2538</v>
      </c>
      <c r="Q15" s="31">
        <v>2122</v>
      </c>
      <c r="R15" s="31">
        <v>1831</v>
      </c>
      <c r="S15" s="31">
        <v>1460</v>
      </c>
      <c r="T15" s="31">
        <v>977</v>
      </c>
      <c r="U15" s="31">
        <v>651</v>
      </c>
      <c r="V15" s="31">
        <v>4</v>
      </c>
      <c r="X15" s="22" t="s">
        <v>1</v>
      </c>
      <c r="Y15" s="32">
        <f>+(N15/C15)*100</f>
        <v>67.25055432372505</v>
      </c>
      <c r="Z15" s="32">
        <f t="shared" si="1"/>
        <v>66.07490798874215</v>
      </c>
      <c r="AA15" s="32">
        <f t="shared" si="1"/>
        <v>63.27599102468212</v>
      </c>
      <c r="AB15" s="32">
        <f t="shared" si="1"/>
        <v>59.57327344188658</v>
      </c>
      <c r="AC15" s="32">
        <f t="shared" si="1"/>
        <v>59.58346892287667</v>
      </c>
      <c r="AD15" s="32">
        <f t="shared" si="1"/>
        <v>127.28857890148213</v>
      </c>
      <c r="AE15" s="32">
        <f t="shared" si="1"/>
        <v>51.91285866099894</v>
      </c>
      <c r="AF15" s="32">
        <f t="shared" si="1"/>
        <v>49.28084784254353</v>
      </c>
      <c r="AG15" s="32">
        <f t="shared" si="1"/>
        <v>0.9302325581395349</v>
      </c>
    </row>
    <row r="17" spans="3:33" s="24" customFormat="1" ht="15.75">
      <c r="C17" s="24">
        <v>10</v>
      </c>
      <c r="D17" s="24">
        <v>20</v>
      </c>
      <c r="E17" s="24">
        <v>30</v>
      </c>
      <c r="F17" s="24">
        <v>40</v>
      </c>
      <c r="G17" s="24">
        <v>50</v>
      </c>
      <c r="H17" s="24">
        <v>60</v>
      </c>
      <c r="I17" s="24">
        <v>70</v>
      </c>
      <c r="J17" s="24">
        <v>80</v>
      </c>
      <c r="K17" s="24">
        <v>90</v>
      </c>
      <c r="N17" s="24">
        <v>10</v>
      </c>
      <c r="O17" s="24">
        <v>20</v>
      </c>
      <c r="P17" s="24">
        <v>30</v>
      </c>
      <c r="Q17" s="24">
        <v>40</v>
      </c>
      <c r="R17" s="24">
        <v>50</v>
      </c>
      <c r="S17" s="24">
        <v>60</v>
      </c>
      <c r="T17" s="24">
        <v>70</v>
      </c>
      <c r="U17" s="24">
        <v>80</v>
      </c>
      <c r="V17" s="24">
        <v>90</v>
      </c>
      <c r="Y17" s="24">
        <v>10</v>
      </c>
      <c r="Z17" s="24">
        <v>20</v>
      </c>
      <c r="AA17" s="24">
        <v>30</v>
      </c>
      <c r="AB17" s="24">
        <v>40</v>
      </c>
      <c r="AC17" s="24">
        <v>50</v>
      </c>
      <c r="AD17" s="24">
        <v>60</v>
      </c>
      <c r="AE17" s="24">
        <v>70</v>
      </c>
      <c r="AF17" s="24">
        <v>80</v>
      </c>
      <c r="AG17" s="24">
        <v>90</v>
      </c>
    </row>
    <row r="18" spans="2:33" s="26" customFormat="1" ht="15.75">
      <c r="B18" s="24" t="s">
        <v>45</v>
      </c>
      <c r="C18" s="33">
        <v>14000</v>
      </c>
      <c r="D18" s="33">
        <v>28003</v>
      </c>
      <c r="E18" s="33">
        <v>41999</v>
      </c>
      <c r="F18" s="33">
        <v>55990</v>
      </c>
      <c r="G18" s="33">
        <v>69978</v>
      </c>
      <c r="H18" s="33">
        <v>84032</v>
      </c>
      <c r="I18" s="33">
        <v>68038</v>
      </c>
      <c r="J18" s="33">
        <v>111980</v>
      </c>
      <c r="K18" s="33">
        <v>125943</v>
      </c>
      <c r="M18" s="24"/>
      <c r="N18" s="33">
        <v>263</v>
      </c>
      <c r="O18" s="33">
        <v>445</v>
      </c>
      <c r="P18" s="33">
        <v>490</v>
      </c>
      <c r="Q18" s="33">
        <v>503</v>
      </c>
      <c r="R18" s="33">
        <v>532</v>
      </c>
      <c r="S18" s="33">
        <v>448</v>
      </c>
      <c r="T18" s="33">
        <v>317</v>
      </c>
      <c r="U18" s="33">
        <v>255</v>
      </c>
      <c r="V18" s="33">
        <v>168</v>
      </c>
      <c r="X18" s="24" t="s">
        <v>45</v>
      </c>
      <c r="Y18" s="34">
        <f aca="true" t="shared" si="2" ref="Y18:AG21">+(N18/C18)*100</f>
        <v>1.8785714285714283</v>
      </c>
      <c r="Z18" s="34">
        <f t="shared" si="2"/>
        <v>1.5891154519158661</v>
      </c>
      <c r="AA18" s="34">
        <f t="shared" si="2"/>
        <v>1.1666944451058359</v>
      </c>
      <c r="AB18" s="34">
        <f t="shared" si="2"/>
        <v>0.8983747097696017</v>
      </c>
      <c r="AC18" s="34">
        <f t="shared" si="2"/>
        <v>0.7602389322358455</v>
      </c>
      <c r="AD18" s="34">
        <f t="shared" si="2"/>
        <v>0.5331302361005331</v>
      </c>
      <c r="AE18" s="34">
        <f t="shared" si="2"/>
        <v>0.46591610570563513</v>
      </c>
      <c r="AF18" s="34">
        <f t="shared" si="2"/>
        <v>0.22771923557778173</v>
      </c>
      <c r="AG18" s="34">
        <f t="shared" si="2"/>
        <v>0.1333936780924704</v>
      </c>
    </row>
    <row r="19" spans="2:33" s="26" customFormat="1" ht="15.75">
      <c r="B19" s="24" t="s">
        <v>14</v>
      </c>
      <c r="C19" s="33">
        <v>2353</v>
      </c>
      <c r="D19" s="33">
        <v>4706</v>
      </c>
      <c r="E19" s="33">
        <v>7059</v>
      </c>
      <c r="F19" s="33">
        <v>9417</v>
      </c>
      <c r="G19" s="33">
        <v>11765</v>
      </c>
      <c r="H19" s="33">
        <v>14119</v>
      </c>
      <c r="I19" s="33">
        <v>16475</v>
      </c>
      <c r="J19" s="33">
        <v>18822</v>
      </c>
      <c r="K19" s="33">
        <v>21178</v>
      </c>
      <c r="M19" s="24"/>
      <c r="N19" s="33">
        <v>392</v>
      </c>
      <c r="O19" s="33">
        <v>641</v>
      </c>
      <c r="P19" s="33">
        <v>652</v>
      </c>
      <c r="Q19" s="33">
        <v>622</v>
      </c>
      <c r="R19" s="33">
        <v>551</v>
      </c>
      <c r="S19" s="33">
        <v>469</v>
      </c>
      <c r="T19" s="33">
        <v>384</v>
      </c>
      <c r="U19" s="33">
        <v>260</v>
      </c>
      <c r="V19" s="33">
        <v>124</v>
      </c>
      <c r="X19" s="24" t="s">
        <v>14</v>
      </c>
      <c r="Y19" s="34">
        <f t="shared" si="2"/>
        <v>16.65958351041224</v>
      </c>
      <c r="Z19" s="34">
        <f t="shared" si="2"/>
        <v>13.62090947726307</v>
      </c>
      <c r="AA19" s="34">
        <f t="shared" si="2"/>
        <v>9.236435755772773</v>
      </c>
      <c r="AB19" s="34">
        <f t="shared" si="2"/>
        <v>6.605075926515876</v>
      </c>
      <c r="AC19" s="34">
        <f t="shared" si="2"/>
        <v>4.6833829154271145</v>
      </c>
      <c r="AD19" s="34">
        <f t="shared" si="2"/>
        <v>3.3217649975210706</v>
      </c>
      <c r="AE19" s="34">
        <f t="shared" si="2"/>
        <v>2.330804248861912</v>
      </c>
      <c r="AF19" s="34">
        <f t="shared" si="2"/>
        <v>1.381362235681649</v>
      </c>
      <c r="AG19" s="34">
        <f t="shared" si="2"/>
        <v>0.5855132684861649</v>
      </c>
    </row>
    <row r="20" spans="2:33" s="26" customFormat="1" ht="15.75">
      <c r="B20" s="24" t="s">
        <v>8</v>
      </c>
      <c r="C20" s="33">
        <v>76132</v>
      </c>
      <c r="D20" s="33">
        <v>65660</v>
      </c>
      <c r="E20" s="33">
        <v>56290</v>
      </c>
      <c r="F20" s="33">
        <v>47282</v>
      </c>
      <c r="G20" s="33">
        <v>38960</v>
      </c>
      <c r="H20" s="33">
        <v>30712</v>
      </c>
      <c r="I20" s="33">
        <v>22698</v>
      </c>
      <c r="J20" s="33">
        <v>14863</v>
      </c>
      <c r="K20" s="33">
        <v>7421</v>
      </c>
      <c r="M20" s="24"/>
      <c r="N20" s="33">
        <v>8830</v>
      </c>
      <c r="O20" s="33">
        <v>5866</v>
      </c>
      <c r="P20" s="33">
        <v>3965</v>
      </c>
      <c r="Q20" s="33">
        <v>2509</v>
      </c>
      <c r="R20" s="33">
        <v>1609</v>
      </c>
      <c r="S20" s="33">
        <v>977</v>
      </c>
      <c r="T20" s="33">
        <v>524</v>
      </c>
      <c r="U20" s="33">
        <v>238</v>
      </c>
      <c r="V20" s="33">
        <v>72</v>
      </c>
      <c r="X20" s="24" t="s">
        <v>8</v>
      </c>
      <c r="Y20" s="34">
        <f t="shared" si="2"/>
        <v>11.598276677349865</v>
      </c>
      <c r="Z20" s="34">
        <f t="shared" si="2"/>
        <v>8.933901918976545</v>
      </c>
      <c r="AA20" s="34">
        <f t="shared" si="2"/>
        <v>7.043879907621248</v>
      </c>
      <c r="AB20" s="34">
        <f t="shared" si="2"/>
        <v>5.306459117634618</v>
      </c>
      <c r="AC20" s="34">
        <f>+(R20/G20)*100</f>
        <v>4.129876796714579</v>
      </c>
      <c r="AD20" s="34">
        <f t="shared" si="2"/>
        <v>3.1811669705652514</v>
      </c>
      <c r="AE20" s="34">
        <f t="shared" si="2"/>
        <v>2.3085734425940614</v>
      </c>
      <c r="AF20" s="34">
        <f t="shared" si="2"/>
        <v>1.6012917984256205</v>
      </c>
      <c r="AG20" s="34">
        <f t="shared" si="2"/>
        <v>0.9702196469478506</v>
      </c>
    </row>
    <row r="21" spans="2:33" s="26" customFormat="1" ht="15.75">
      <c r="B21" s="24" t="s">
        <v>2</v>
      </c>
      <c r="C21" s="33">
        <v>4882</v>
      </c>
      <c r="D21" s="33">
        <v>4233</v>
      </c>
      <c r="E21" s="33">
        <v>3726</v>
      </c>
      <c r="F21" s="33">
        <v>3037</v>
      </c>
      <c r="G21" s="33">
        <v>2460</v>
      </c>
      <c r="H21" s="33">
        <v>1863</v>
      </c>
      <c r="I21" s="33">
        <v>1487</v>
      </c>
      <c r="J21" s="33">
        <v>1026</v>
      </c>
      <c r="K21" s="33">
        <v>526</v>
      </c>
      <c r="M21" s="24"/>
      <c r="N21" s="33">
        <v>2516</v>
      </c>
      <c r="O21" s="33">
        <v>1967</v>
      </c>
      <c r="P21" s="33">
        <v>1605</v>
      </c>
      <c r="Q21" s="33">
        <v>1169</v>
      </c>
      <c r="R21" s="33">
        <v>855</v>
      </c>
      <c r="S21" s="33">
        <v>562</v>
      </c>
      <c r="T21" s="33">
        <v>493</v>
      </c>
      <c r="U21" s="33">
        <v>342</v>
      </c>
      <c r="V21" s="33">
        <v>171</v>
      </c>
      <c r="X21" s="24" t="s">
        <v>2</v>
      </c>
      <c r="Y21" s="34">
        <f t="shared" si="2"/>
        <v>51.53625563293732</v>
      </c>
      <c r="Z21" s="34">
        <f t="shared" si="2"/>
        <v>46.46822584455469</v>
      </c>
      <c r="AA21" s="34">
        <f t="shared" si="2"/>
        <v>43.07568438003221</v>
      </c>
      <c r="AB21" s="34">
        <f t="shared" si="2"/>
        <v>38.49193282844913</v>
      </c>
      <c r="AC21" s="34">
        <f t="shared" si="2"/>
        <v>34.756097560975604</v>
      </c>
      <c r="AD21" s="34">
        <f t="shared" si="2"/>
        <v>30.16639828234031</v>
      </c>
      <c r="AE21" s="34">
        <f t="shared" si="2"/>
        <v>33.154001344989915</v>
      </c>
      <c r="AF21" s="34">
        <f t="shared" si="2"/>
        <v>33.33333333333333</v>
      </c>
      <c r="AG21" s="34">
        <f t="shared" si="2"/>
        <v>32.50950570342205</v>
      </c>
    </row>
    <row r="23" spans="3:33" s="24" customFormat="1" ht="15.75">
      <c r="C23" s="12">
        <v>10</v>
      </c>
      <c r="D23" s="12">
        <v>20</v>
      </c>
      <c r="E23" s="12">
        <v>30</v>
      </c>
      <c r="F23" s="12">
        <v>40</v>
      </c>
      <c r="G23" s="12">
        <v>50</v>
      </c>
      <c r="H23" s="12">
        <v>60</v>
      </c>
      <c r="I23" s="12">
        <v>70</v>
      </c>
      <c r="J23" s="12">
        <v>80</v>
      </c>
      <c r="K23" s="12">
        <v>90</v>
      </c>
      <c r="N23" s="12">
        <v>10</v>
      </c>
      <c r="O23" s="12">
        <v>20</v>
      </c>
      <c r="P23" s="12">
        <v>30</v>
      </c>
      <c r="Q23" s="12">
        <v>40</v>
      </c>
      <c r="R23" s="12">
        <v>50</v>
      </c>
      <c r="S23" s="12">
        <v>60</v>
      </c>
      <c r="T23" s="12">
        <v>70</v>
      </c>
      <c r="U23" s="12">
        <v>80</v>
      </c>
      <c r="V23" s="12">
        <v>90</v>
      </c>
      <c r="Y23" s="24">
        <v>10</v>
      </c>
      <c r="Z23" s="24">
        <v>20</v>
      </c>
      <c r="AA23" s="24">
        <v>30</v>
      </c>
      <c r="AB23" s="24">
        <v>40</v>
      </c>
      <c r="AC23" s="24">
        <v>50</v>
      </c>
      <c r="AD23" s="24">
        <v>60</v>
      </c>
      <c r="AE23" s="24">
        <v>70</v>
      </c>
      <c r="AF23" s="24">
        <v>80</v>
      </c>
      <c r="AG23" s="24">
        <v>90</v>
      </c>
    </row>
    <row r="24" spans="2:33" ht="15.75">
      <c r="B24" s="24" t="s">
        <v>46</v>
      </c>
      <c r="C24" s="17">
        <v>14000</v>
      </c>
      <c r="D24" s="17">
        <v>28003</v>
      </c>
      <c r="E24" s="37">
        <v>41999</v>
      </c>
      <c r="F24" s="17">
        <v>55990</v>
      </c>
      <c r="G24" s="17">
        <v>69978</v>
      </c>
      <c r="H24" s="17">
        <v>84032</v>
      </c>
      <c r="I24" s="17">
        <v>98038</v>
      </c>
      <c r="J24" s="17">
        <v>111980</v>
      </c>
      <c r="K24" s="17">
        <v>125943</v>
      </c>
      <c r="M24" s="24"/>
      <c r="N24" s="17">
        <v>659</v>
      </c>
      <c r="O24" s="17">
        <v>1272</v>
      </c>
      <c r="P24" s="37">
        <v>1630</v>
      </c>
      <c r="Q24" s="17">
        <v>1175</v>
      </c>
      <c r="R24" s="39">
        <v>1135</v>
      </c>
      <c r="S24" s="17">
        <v>790</v>
      </c>
      <c r="T24" s="17">
        <v>506</v>
      </c>
      <c r="U24" s="17">
        <v>222</v>
      </c>
      <c r="V24" s="17">
        <v>43</v>
      </c>
      <c r="X24" s="24" t="s">
        <v>46</v>
      </c>
      <c r="Y24" s="34">
        <f aca="true" t="shared" si="3" ref="Y24:AG27">+(N24/C24)*100</f>
        <v>4.707142857142857</v>
      </c>
      <c r="Z24" s="34">
        <f t="shared" si="3"/>
        <v>4.542370460307824</v>
      </c>
      <c r="AA24" s="34">
        <f t="shared" si="3"/>
        <v>3.8810447867806372</v>
      </c>
      <c r="AB24" s="34">
        <f t="shared" si="3"/>
        <v>2.098589033756028</v>
      </c>
      <c r="AC24" s="34">
        <f aca="true" t="shared" si="4" ref="AC24:AD27">+(R24/G24)*100</f>
        <v>1.6219383234730915</v>
      </c>
      <c r="AD24" s="34">
        <f t="shared" si="4"/>
        <v>0.940118050266565</v>
      </c>
      <c r="AE24" s="34">
        <f t="shared" si="3"/>
        <v>0.5161263999673595</v>
      </c>
      <c r="AF24" s="34">
        <f t="shared" si="3"/>
        <v>0.19824968744418647</v>
      </c>
      <c r="AG24" s="34">
        <f t="shared" si="3"/>
        <v>0.03414242951176326</v>
      </c>
    </row>
    <row r="25" spans="2:33" ht="15.75">
      <c r="B25" s="24" t="s">
        <v>17</v>
      </c>
      <c r="C25" s="17">
        <v>2353</v>
      </c>
      <c r="D25" s="17">
        <v>4706</v>
      </c>
      <c r="E25" s="17">
        <v>7059</v>
      </c>
      <c r="F25" s="17">
        <v>9412</v>
      </c>
      <c r="G25" s="17">
        <v>11765</v>
      </c>
      <c r="H25" s="17">
        <v>14119</v>
      </c>
      <c r="I25" s="17">
        <v>16472</v>
      </c>
      <c r="J25" s="17">
        <v>18822</v>
      </c>
      <c r="K25" s="17">
        <v>21178</v>
      </c>
      <c r="M25" s="24"/>
      <c r="N25" s="17">
        <v>591</v>
      </c>
      <c r="O25" s="17">
        <v>1083</v>
      </c>
      <c r="P25" s="17">
        <v>1390</v>
      </c>
      <c r="Q25" s="17">
        <v>1460</v>
      </c>
      <c r="R25" s="39">
        <v>1211</v>
      </c>
      <c r="S25" s="17">
        <v>812</v>
      </c>
      <c r="T25" s="17">
        <v>297</v>
      </c>
      <c r="U25" s="17">
        <v>247</v>
      </c>
      <c r="V25" s="17">
        <v>21</v>
      </c>
      <c r="X25" s="24" t="s">
        <v>17</v>
      </c>
      <c r="Y25" s="34">
        <f t="shared" si="3"/>
        <v>25.116872078198043</v>
      </c>
      <c r="Z25" s="34">
        <f t="shared" si="3"/>
        <v>23.013174670633234</v>
      </c>
      <c r="AA25" s="34">
        <f t="shared" si="3"/>
        <v>19.691174387306983</v>
      </c>
      <c r="AB25" s="34">
        <f t="shared" si="3"/>
        <v>15.512112197195071</v>
      </c>
      <c r="AC25" s="34">
        <f t="shared" si="4"/>
        <v>10.293242668933276</v>
      </c>
      <c r="AD25" s="34">
        <f t="shared" si="4"/>
        <v>5.751115518096182</v>
      </c>
      <c r="AE25" s="34">
        <f t="shared" si="3"/>
        <v>1.8030597377367654</v>
      </c>
      <c r="AF25" s="34">
        <f t="shared" si="3"/>
        <v>1.3122941238975667</v>
      </c>
      <c r="AG25" s="34">
        <f t="shared" si="3"/>
        <v>0.09915950514685051</v>
      </c>
    </row>
    <row r="26" spans="2:33" ht="15.75">
      <c r="B26" s="24" t="s">
        <v>11</v>
      </c>
      <c r="C26" s="17">
        <v>119983</v>
      </c>
      <c r="D26" s="17">
        <v>103011</v>
      </c>
      <c r="E26" s="17">
        <v>85140</v>
      </c>
      <c r="F26" s="17">
        <v>57266</v>
      </c>
      <c r="G26" s="17">
        <v>44534</v>
      </c>
      <c r="H26" s="17">
        <v>32109</v>
      </c>
      <c r="I26" s="17">
        <v>23329</v>
      </c>
      <c r="J26" s="17">
        <v>14872</v>
      </c>
      <c r="K26" s="17">
        <v>7398</v>
      </c>
      <c r="M26" s="24"/>
      <c r="N26" s="17">
        <v>53357</v>
      </c>
      <c r="O26" s="17">
        <v>43273</v>
      </c>
      <c r="P26" s="17">
        <v>32529</v>
      </c>
      <c r="Q26" s="17">
        <v>12407</v>
      </c>
      <c r="R26" s="39">
        <v>7130</v>
      </c>
      <c r="S26" s="17">
        <v>2351</v>
      </c>
      <c r="T26" s="17">
        <v>1145</v>
      </c>
      <c r="U26" s="17">
        <v>239</v>
      </c>
      <c r="V26" s="17">
        <v>50</v>
      </c>
      <c r="X26" s="24" t="s">
        <v>11</v>
      </c>
      <c r="Y26" s="34">
        <f t="shared" si="3"/>
        <v>44.470466649442</v>
      </c>
      <c r="Z26" s="34">
        <f t="shared" si="3"/>
        <v>42.00813505353797</v>
      </c>
      <c r="AA26" s="34">
        <f t="shared" si="3"/>
        <v>38.20648343904158</v>
      </c>
      <c r="AB26" s="34">
        <f t="shared" si="3"/>
        <v>21.66556071665561</v>
      </c>
      <c r="AC26" s="34">
        <f t="shared" si="4"/>
        <v>16.010239367674135</v>
      </c>
      <c r="AD26" s="34">
        <f t="shared" si="4"/>
        <v>7.321934660064157</v>
      </c>
      <c r="AE26" s="34">
        <f t="shared" si="3"/>
        <v>4.908054352951263</v>
      </c>
      <c r="AF26" s="34">
        <f t="shared" si="3"/>
        <v>1.607046799354492</v>
      </c>
      <c r="AG26" s="34">
        <f t="shared" si="3"/>
        <v>0.6758583400919167</v>
      </c>
    </row>
    <row r="27" spans="2:33" ht="15.75">
      <c r="B27" s="24" t="s">
        <v>5</v>
      </c>
      <c r="C27" s="17">
        <v>4091</v>
      </c>
      <c r="D27" s="17">
        <v>4032</v>
      </c>
      <c r="E27" s="17">
        <v>3751</v>
      </c>
      <c r="F27" s="17">
        <v>3165</v>
      </c>
      <c r="G27" s="17">
        <v>2391</v>
      </c>
      <c r="H27" s="17">
        <v>1957</v>
      </c>
      <c r="I27" s="17">
        <v>1407</v>
      </c>
      <c r="J27" s="17">
        <v>881</v>
      </c>
      <c r="K27" s="17">
        <v>470</v>
      </c>
      <c r="M27" s="24"/>
      <c r="N27" s="17">
        <v>2326</v>
      </c>
      <c r="O27" s="17">
        <v>2189</v>
      </c>
      <c r="P27" s="17">
        <v>1991</v>
      </c>
      <c r="Q27" s="17">
        <v>1574</v>
      </c>
      <c r="R27" s="39">
        <v>1016</v>
      </c>
      <c r="S27" s="17">
        <v>682</v>
      </c>
      <c r="T27" s="17">
        <v>432</v>
      </c>
      <c r="U27" s="17">
        <v>200</v>
      </c>
      <c r="V27" s="17">
        <v>115</v>
      </c>
      <c r="X27" s="24" t="s">
        <v>5</v>
      </c>
      <c r="Y27" s="34">
        <f t="shared" si="3"/>
        <v>56.856514299682225</v>
      </c>
      <c r="Z27" s="34">
        <f t="shared" si="3"/>
        <v>54.29067460317461</v>
      </c>
      <c r="AA27" s="34">
        <f t="shared" si="3"/>
        <v>53.0791788856305</v>
      </c>
      <c r="AB27" s="34">
        <f t="shared" si="3"/>
        <v>49.73143759873618</v>
      </c>
      <c r="AC27" s="34">
        <f t="shared" si="4"/>
        <v>42.4926808866583</v>
      </c>
      <c r="AD27" s="34">
        <f t="shared" si="4"/>
        <v>34.84925907000511</v>
      </c>
      <c r="AE27" s="34">
        <f t="shared" si="3"/>
        <v>30.703624733475483</v>
      </c>
      <c r="AF27" s="34">
        <f t="shared" si="3"/>
        <v>22.701475595913735</v>
      </c>
      <c r="AG27" s="34">
        <f t="shared" si="3"/>
        <v>24.46808510638298</v>
      </c>
    </row>
    <row r="29" spans="2:11" ht="15.75">
      <c r="B29" s="24"/>
      <c r="C29" s="26"/>
      <c r="D29" s="26"/>
      <c r="E29" s="26"/>
      <c r="F29" s="26"/>
      <c r="G29" s="26"/>
      <c r="H29" s="26"/>
      <c r="I29" s="26"/>
      <c r="J29" s="26"/>
      <c r="K29" s="26"/>
    </row>
    <row r="30" spans="2:33" s="19" customFormat="1" ht="15.75">
      <c r="B30" s="27"/>
      <c r="C30" s="27">
        <v>10</v>
      </c>
      <c r="D30" s="27">
        <v>20</v>
      </c>
      <c r="E30" s="27">
        <v>30</v>
      </c>
      <c r="F30" s="27">
        <v>40</v>
      </c>
      <c r="G30" s="27">
        <v>50</v>
      </c>
      <c r="H30" s="27">
        <v>60</v>
      </c>
      <c r="I30" s="27">
        <v>70</v>
      </c>
      <c r="J30" s="27">
        <v>80</v>
      </c>
      <c r="K30" s="27">
        <v>90</v>
      </c>
      <c r="M30" s="27"/>
      <c r="N30" s="27">
        <v>10</v>
      </c>
      <c r="O30" s="27">
        <v>20</v>
      </c>
      <c r="P30" s="27">
        <v>30</v>
      </c>
      <c r="Q30" s="27">
        <v>40</v>
      </c>
      <c r="R30" s="27">
        <v>50</v>
      </c>
      <c r="S30" s="27">
        <v>60</v>
      </c>
      <c r="T30" s="27">
        <v>70</v>
      </c>
      <c r="U30" s="27">
        <v>80</v>
      </c>
      <c r="V30" s="27">
        <v>90</v>
      </c>
      <c r="X30" s="27"/>
      <c r="Y30" s="27">
        <v>10</v>
      </c>
      <c r="Z30" s="27">
        <v>20</v>
      </c>
      <c r="AA30" s="27">
        <v>30</v>
      </c>
      <c r="AB30" s="27">
        <v>40</v>
      </c>
      <c r="AC30" s="27">
        <v>50</v>
      </c>
      <c r="AD30" s="27">
        <v>60</v>
      </c>
      <c r="AE30" s="27">
        <v>70</v>
      </c>
      <c r="AF30" s="27">
        <v>80</v>
      </c>
      <c r="AG30" s="27">
        <v>90</v>
      </c>
    </row>
    <row r="31" spans="2:33" ht="15.75">
      <c r="B31" s="27" t="s">
        <v>47</v>
      </c>
      <c r="C31" s="35">
        <v>2000</v>
      </c>
      <c r="D31" s="35">
        <v>20000</v>
      </c>
      <c r="E31" s="35">
        <v>1400</v>
      </c>
      <c r="F31" s="35">
        <v>40000</v>
      </c>
      <c r="G31" s="35">
        <v>32000</v>
      </c>
      <c r="H31" s="35">
        <v>58004</v>
      </c>
      <c r="I31" s="35">
        <v>52001</v>
      </c>
      <c r="J31" s="35">
        <v>78002</v>
      </c>
      <c r="K31" s="35">
        <v>71993</v>
      </c>
      <c r="M31" s="27"/>
      <c r="N31" s="35">
        <v>2</v>
      </c>
      <c r="O31" s="35">
        <v>15</v>
      </c>
      <c r="P31" s="35">
        <v>8</v>
      </c>
      <c r="Q31" s="35">
        <v>13</v>
      </c>
      <c r="R31" s="35">
        <v>8</v>
      </c>
      <c r="S31" s="35">
        <v>11</v>
      </c>
      <c r="T31" s="35">
        <v>8</v>
      </c>
      <c r="U31" s="35">
        <v>1</v>
      </c>
      <c r="V31" s="35">
        <v>1</v>
      </c>
      <c r="X31" s="27" t="s">
        <v>47</v>
      </c>
      <c r="Y31" s="36">
        <f aca="true" t="shared" si="5" ref="Y31:AG34">+(N31/C31)*100</f>
        <v>0.1</v>
      </c>
      <c r="Z31" s="36">
        <f t="shared" si="5"/>
        <v>0.075</v>
      </c>
      <c r="AA31" s="36">
        <f t="shared" si="5"/>
        <v>0.5714285714285714</v>
      </c>
      <c r="AB31" s="36">
        <f t="shared" si="5"/>
        <v>0.0325</v>
      </c>
      <c r="AC31" s="36">
        <f t="shared" si="5"/>
        <v>0.025</v>
      </c>
      <c r="AD31" s="36">
        <f t="shared" si="5"/>
        <v>0.01896420936487139</v>
      </c>
      <c r="AE31" s="36">
        <f t="shared" si="5"/>
        <v>0.015384319532316688</v>
      </c>
      <c r="AF31" s="36">
        <f t="shared" si="5"/>
        <v>0.0012820184097843644</v>
      </c>
      <c r="AG31" s="36">
        <f t="shared" si="5"/>
        <v>0.0013890239328823637</v>
      </c>
    </row>
    <row r="32" spans="2:33" ht="15.75">
      <c r="B32" s="27" t="s">
        <v>15</v>
      </c>
      <c r="C32" s="35">
        <v>2353</v>
      </c>
      <c r="D32" s="35">
        <v>2353</v>
      </c>
      <c r="E32" s="35">
        <v>4706</v>
      </c>
      <c r="F32" s="35">
        <v>4706</v>
      </c>
      <c r="G32" s="35">
        <v>7059</v>
      </c>
      <c r="H32" s="35">
        <v>7059</v>
      </c>
      <c r="I32" s="35">
        <v>9412</v>
      </c>
      <c r="J32" s="35">
        <v>9412</v>
      </c>
      <c r="K32" s="35">
        <v>11765</v>
      </c>
      <c r="M32" s="27"/>
      <c r="N32" s="35">
        <v>29</v>
      </c>
      <c r="O32" s="35">
        <v>30</v>
      </c>
      <c r="P32" s="35">
        <v>44</v>
      </c>
      <c r="Q32" s="35">
        <v>35</v>
      </c>
      <c r="R32" s="35">
        <v>21</v>
      </c>
      <c r="S32" s="35">
        <v>20</v>
      </c>
      <c r="T32" s="35">
        <v>21</v>
      </c>
      <c r="U32" s="35">
        <v>10</v>
      </c>
      <c r="V32" s="35">
        <v>5</v>
      </c>
      <c r="X32" s="27" t="s">
        <v>15</v>
      </c>
      <c r="Y32" s="36">
        <f t="shared" si="5"/>
        <v>1.2324691882702932</v>
      </c>
      <c r="Z32" s="36">
        <f t="shared" si="5"/>
        <v>1.2749681257968553</v>
      </c>
      <c r="AA32" s="36">
        <f t="shared" si="5"/>
        <v>0.9349766255843603</v>
      </c>
      <c r="AB32" s="36">
        <f t="shared" si="5"/>
        <v>0.7437314067148321</v>
      </c>
      <c r="AC32" s="36">
        <f t="shared" si="5"/>
        <v>0.2974925626859329</v>
      </c>
      <c r="AD32" s="36">
        <f t="shared" si="5"/>
        <v>0.2833262501770789</v>
      </c>
      <c r="AE32" s="36">
        <f t="shared" si="5"/>
        <v>0.22311942201444965</v>
      </c>
      <c r="AF32" s="36">
        <f t="shared" si="5"/>
        <v>0.10624734381640458</v>
      </c>
      <c r="AG32" s="36">
        <f t="shared" si="5"/>
        <v>0.042498937526561836</v>
      </c>
    </row>
    <row r="33" spans="2:33" ht="15.75">
      <c r="B33" s="27" t="s">
        <v>9</v>
      </c>
      <c r="C33" s="35">
        <v>37576</v>
      </c>
      <c r="D33" s="35">
        <v>33315</v>
      </c>
      <c r="E33" s="35">
        <v>28944</v>
      </c>
      <c r="F33" s="35">
        <v>24938</v>
      </c>
      <c r="G33" s="35">
        <v>20657</v>
      </c>
      <c r="H33" s="35">
        <v>16349</v>
      </c>
      <c r="I33" s="35">
        <v>12262</v>
      </c>
      <c r="J33" s="35">
        <v>8159</v>
      </c>
      <c r="K33" s="35">
        <v>4057</v>
      </c>
      <c r="M33" s="27"/>
      <c r="N33" s="35">
        <v>376</v>
      </c>
      <c r="O33" s="35">
        <v>286</v>
      </c>
      <c r="P33" s="35">
        <v>186</v>
      </c>
      <c r="Q33" s="35">
        <v>104</v>
      </c>
      <c r="R33" s="35">
        <v>9</v>
      </c>
      <c r="S33" s="35">
        <v>36</v>
      </c>
      <c r="T33" s="35">
        <v>9</v>
      </c>
      <c r="U33" s="35">
        <v>3</v>
      </c>
      <c r="V33" s="35">
        <v>1</v>
      </c>
      <c r="X33" s="27" t="s">
        <v>9</v>
      </c>
      <c r="Y33" s="36">
        <f t="shared" si="5"/>
        <v>1.0006387055567385</v>
      </c>
      <c r="Z33" s="36">
        <f t="shared" si="5"/>
        <v>0.8584721596878283</v>
      </c>
      <c r="AA33" s="36">
        <f t="shared" si="5"/>
        <v>0.642620232172471</v>
      </c>
      <c r="AB33" s="36">
        <f t="shared" si="5"/>
        <v>0.41703424492742</v>
      </c>
      <c r="AC33" s="36">
        <f t="shared" si="5"/>
        <v>0.04356876603572639</v>
      </c>
      <c r="AD33" s="36">
        <f t="shared" si="5"/>
        <v>0.22019695394213715</v>
      </c>
      <c r="AE33" s="36">
        <f t="shared" si="5"/>
        <v>0.07339748817484913</v>
      </c>
      <c r="AF33" s="36">
        <f t="shared" si="5"/>
        <v>0.03676921191322466</v>
      </c>
      <c r="AG33" s="36">
        <f t="shared" si="5"/>
        <v>0.024648755237860486</v>
      </c>
    </row>
    <row r="34" spans="2:33" ht="15.75">
      <c r="B34" s="27" t="s">
        <v>3</v>
      </c>
      <c r="C34" s="35">
        <v>1819</v>
      </c>
      <c r="D34" s="35">
        <v>1599</v>
      </c>
      <c r="E34" s="35">
        <v>1373</v>
      </c>
      <c r="F34" s="35">
        <v>1198</v>
      </c>
      <c r="G34" s="35">
        <v>985</v>
      </c>
      <c r="H34" s="35">
        <v>820</v>
      </c>
      <c r="I34" s="35">
        <v>596</v>
      </c>
      <c r="J34" s="35">
        <v>440</v>
      </c>
      <c r="K34" s="35">
        <v>218</v>
      </c>
      <c r="M34" s="27"/>
      <c r="N34" s="35">
        <v>184</v>
      </c>
      <c r="O34" s="35">
        <v>108</v>
      </c>
      <c r="P34" s="35">
        <v>95</v>
      </c>
      <c r="Q34" s="35">
        <v>62</v>
      </c>
      <c r="R34" s="35">
        <v>28</v>
      </c>
      <c r="S34" s="35">
        <v>39</v>
      </c>
      <c r="T34" s="35">
        <v>28</v>
      </c>
      <c r="U34" s="35">
        <v>14</v>
      </c>
      <c r="V34" s="35">
        <v>5</v>
      </c>
      <c r="X34" s="27" t="s">
        <v>3</v>
      </c>
      <c r="Y34" s="36">
        <f t="shared" si="5"/>
        <v>10.11544804837823</v>
      </c>
      <c r="Z34" s="36">
        <f t="shared" si="5"/>
        <v>6.75422138836773</v>
      </c>
      <c r="AA34" s="36">
        <f t="shared" si="5"/>
        <v>6.919155134741442</v>
      </c>
      <c r="AB34" s="36">
        <f t="shared" si="5"/>
        <v>5.175292153589315</v>
      </c>
      <c r="AC34" s="36">
        <f t="shared" si="5"/>
        <v>2.8426395939086295</v>
      </c>
      <c r="AD34" s="36">
        <f t="shared" si="5"/>
        <v>4.7560975609756095</v>
      </c>
      <c r="AE34" s="36">
        <f t="shared" si="5"/>
        <v>4.697986577181208</v>
      </c>
      <c r="AF34" s="36">
        <f t="shared" si="5"/>
        <v>3.1818181818181817</v>
      </c>
      <c r="AG34" s="36">
        <f t="shared" si="5"/>
        <v>2.293577981651376</v>
      </c>
    </row>
    <row r="35" spans="2:11" ht="15.75">
      <c r="B35" s="27"/>
      <c r="C35" s="29"/>
      <c r="D35" s="29"/>
      <c r="E35" s="29"/>
      <c r="F35" s="29"/>
      <c r="G35" s="29"/>
      <c r="H35" s="29"/>
      <c r="I35" s="29"/>
      <c r="J35" s="29"/>
      <c r="K35" s="29"/>
    </row>
    <row r="36" spans="2:11" ht="15.75">
      <c r="B36" s="27"/>
      <c r="C36" s="29"/>
      <c r="D36" s="29"/>
      <c r="E36" s="29"/>
      <c r="F36" s="29"/>
      <c r="G36" s="29"/>
      <c r="H36" s="29"/>
      <c r="I36" s="29"/>
      <c r="J36" s="29"/>
      <c r="K36" s="29"/>
    </row>
    <row r="37" spans="2:33" ht="15.75">
      <c r="B37" s="27"/>
      <c r="C37" s="10">
        <v>10</v>
      </c>
      <c r="D37" s="10">
        <v>20</v>
      </c>
      <c r="E37" s="10">
        <v>30</v>
      </c>
      <c r="F37" s="10">
        <v>40</v>
      </c>
      <c r="G37" s="10">
        <v>50</v>
      </c>
      <c r="H37" s="10">
        <v>60</v>
      </c>
      <c r="I37" s="10">
        <v>70</v>
      </c>
      <c r="J37" s="10">
        <v>80</v>
      </c>
      <c r="K37" s="10">
        <v>90</v>
      </c>
      <c r="M37" s="27"/>
      <c r="N37" s="10">
        <v>10</v>
      </c>
      <c r="O37" s="10">
        <v>20</v>
      </c>
      <c r="P37" s="10">
        <v>30</v>
      </c>
      <c r="Q37" s="10">
        <v>40</v>
      </c>
      <c r="R37" s="10">
        <v>50</v>
      </c>
      <c r="S37" s="10">
        <v>60</v>
      </c>
      <c r="T37" s="10">
        <v>70</v>
      </c>
      <c r="U37" s="10">
        <v>80</v>
      </c>
      <c r="V37" s="10">
        <v>90</v>
      </c>
      <c r="X37" s="27"/>
      <c r="Y37" s="27">
        <v>10</v>
      </c>
      <c r="Z37" s="27">
        <v>20</v>
      </c>
      <c r="AA37" s="27">
        <v>30</v>
      </c>
      <c r="AB37" s="27">
        <v>40</v>
      </c>
      <c r="AC37" s="27">
        <v>50</v>
      </c>
      <c r="AD37" s="27">
        <v>60</v>
      </c>
      <c r="AE37" s="27">
        <v>70</v>
      </c>
      <c r="AF37" s="27">
        <v>80</v>
      </c>
      <c r="AG37" s="27">
        <v>90</v>
      </c>
    </row>
    <row r="38" spans="2:33" ht="15.75">
      <c r="B38" s="27" t="s">
        <v>48</v>
      </c>
      <c r="C38" s="18">
        <v>2000</v>
      </c>
      <c r="D38" s="18">
        <v>20000</v>
      </c>
      <c r="E38" s="18">
        <v>14000</v>
      </c>
      <c r="F38" s="18">
        <v>40000</v>
      </c>
      <c r="G38" s="18">
        <v>32000</v>
      </c>
      <c r="H38" s="18">
        <v>58004</v>
      </c>
      <c r="I38" s="40">
        <v>52002</v>
      </c>
      <c r="J38" s="18">
        <v>78002</v>
      </c>
      <c r="K38" s="18">
        <v>71993</v>
      </c>
      <c r="M38" s="27"/>
      <c r="N38" s="18">
        <v>6</v>
      </c>
      <c r="O38" s="18">
        <v>22</v>
      </c>
      <c r="P38" s="18">
        <v>11</v>
      </c>
      <c r="Q38" s="18">
        <v>17</v>
      </c>
      <c r="R38" s="18">
        <v>10</v>
      </c>
      <c r="S38" s="18">
        <v>0</v>
      </c>
      <c r="T38" s="40">
        <v>7</v>
      </c>
      <c r="U38" s="18">
        <v>8</v>
      </c>
      <c r="V38" s="18">
        <v>6</v>
      </c>
      <c r="X38" s="27" t="s">
        <v>48</v>
      </c>
      <c r="Y38" s="36">
        <f aca="true" t="shared" si="6" ref="Y38:AG41">+(N38/C38)*100</f>
        <v>0.3</v>
      </c>
      <c r="Z38" s="36">
        <f t="shared" si="6"/>
        <v>0.11</v>
      </c>
      <c r="AA38" s="36">
        <f t="shared" si="6"/>
        <v>0.07857142857142857</v>
      </c>
      <c r="AB38" s="36">
        <f t="shared" si="6"/>
        <v>0.042499999999999996</v>
      </c>
      <c r="AC38" s="36">
        <f t="shared" si="6"/>
        <v>0.03125</v>
      </c>
      <c r="AD38" s="36">
        <f t="shared" si="6"/>
        <v>0</v>
      </c>
      <c r="AE38" s="36">
        <f t="shared" si="6"/>
        <v>0.013461020729971924</v>
      </c>
      <c r="AF38" s="36">
        <f t="shared" si="6"/>
        <v>0.010256147278274915</v>
      </c>
      <c r="AG38" s="36">
        <f t="shared" si="6"/>
        <v>0.008334143597294182</v>
      </c>
    </row>
    <row r="39" spans="2:33" ht="15.75">
      <c r="B39" s="27" t="s">
        <v>18</v>
      </c>
      <c r="C39" s="18">
        <v>2353</v>
      </c>
      <c r="D39" s="18">
        <v>236</v>
      </c>
      <c r="E39" s="18">
        <v>4706</v>
      </c>
      <c r="F39" s="18">
        <v>4706</v>
      </c>
      <c r="G39" s="18">
        <v>7059</v>
      </c>
      <c r="H39" s="18">
        <v>7059</v>
      </c>
      <c r="I39" s="40">
        <v>9412</v>
      </c>
      <c r="J39" s="18">
        <v>9412</v>
      </c>
      <c r="K39" s="18">
        <v>11765</v>
      </c>
      <c r="M39" s="27"/>
      <c r="N39" s="18">
        <v>48</v>
      </c>
      <c r="O39" s="18">
        <v>3</v>
      </c>
      <c r="P39" s="18">
        <v>62</v>
      </c>
      <c r="Q39" s="18">
        <v>44</v>
      </c>
      <c r="R39" s="18">
        <v>36</v>
      </c>
      <c r="S39" s="18">
        <v>19</v>
      </c>
      <c r="T39" s="40">
        <v>17</v>
      </c>
      <c r="U39" s="18">
        <v>9</v>
      </c>
      <c r="V39" s="18">
        <v>10</v>
      </c>
      <c r="X39" s="27" t="s">
        <v>18</v>
      </c>
      <c r="Y39" s="36">
        <f t="shared" si="6"/>
        <v>2.039949001274968</v>
      </c>
      <c r="Z39" s="36">
        <f t="shared" si="6"/>
        <v>1.2711864406779663</v>
      </c>
      <c r="AA39" s="36">
        <f t="shared" si="6"/>
        <v>1.317467063323417</v>
      </c>
      <c r="AB39" s="36">
        <f t="shared" si="6"/>
        <v>0.9349766255843603</v>
      </c>
      <c r="AC39" s="36">
        <f t="shared" si="6"/>
        <v>0.509987250318742</v>
      </c>
      <c r="AD39" s="36">
        <f t="shared" si="6"/>
        <v>0.26915993766822494</v>
      </c>
      <c r="AE39" s="36">
        <f t="shared" si="6"/>
        <v>0.1806204844878878</v>
      </c>
      <c r="AF39" s="36">
        <f t="shared" si="6"/>
        <v>0.09562260943476412</v>
      </c>
      <c r="AG39" s="36">
        <f t="shared" si="6"/>
        <v>0.08499787505312367</v>
      </c>
    </row>
    <row r="40" spans="2:33" ht="15.75">
      <c r="B40" s="27" t="s">
        <v>12</v>
      </c>
      <c r="C40" s="18">
        <v>37894</v>
      </c>
      <c r="D40" s="18">
        <v>33403</v>
      </c>
      <c r="E40" s="18">
        <v>29041</v>
      </c>
      <c r="F40" s="18">
        <v>24705</v>
      </c>
      <c r="G40" s="18">
        <v>20702</v>
      </c>
      <c r="H40" s="18">
        <v>16357</v>
      </c>
      <c r="I40" s="40">
        <v>12260</v>
      </c>
      <c r="J40" s="18">
        <v>2756</v>
      </c>
      <c r="K40" s="18">
        <v>4059</v>
      </c>
      <c r="M40" s="27"/>
      <c r="N40" s="18">
        <v>669</v>
      </c>
      <c r="O40" s="18">
        <v>375</v>
      </c>
      <c r="P40" s="18">
        <v>294</v>
      </c>
      <c r="Q40" s="18">
        <v>148</v>
      </c>
      <c r="R40" s="18">
        <v>112</v>
      </c>
      <c r="S40" s="18">
        <v>46</v>
      </c>
      <c r="T40" s="40">
        <v>10</v>
      </c>
      <c r="U40" s="18">
        <v>5</v>
      </c>
      <c r="V40" s="18">
        <v>3</v>
      </c>
      <c r="X40" s="27" t="s">
        <v>12</v>
      </c>
      <c r="Y40" s="36">
        <f t="shared" si="6"/>
        <v>1.7654509948804562</v>
      </c>
      <c r="Z40" s="36">
        <f t="shared" si="6"/>
        <v>1.1226536538634253</v>
      </c>
      <c r="AA40" s="36">
        <f t="shared" si="6"/>
        <v>1.0123618332702042</v>
      </c>
      <c r="AB40" s="36">
        <f t="shared" si="6"/>
        <v>0.5990690143695608</v>
      </c>
      <c r="AC40" s="36">
        <f t="shared" si="6"/>
        <v>0.5410105303835377</v>
      </c>
      <c r="AD40" s="36">
        <f t="shared" si="6"/>
        <v>0.28122516353854615</v>
      </c>
      <c r="AE40" s="36">
        <f t="shared" si="6"/>
        <v>0.08156606851549755</v>
      </c>
      <c r="AF40" s="36">
        <f t="shared" si="6"/>
        <v>0.18142235123367198</v>
      </c>
      <c r="AG40" s="36">
        <f t="shared" si="6"/>
        <v>0.07390983000739099</v>
      </c>
    </row>
    <row r="41" spans="2:33" ht="15.75">
      <c r="B41" s="27" t="s">
        <v>6</v>
      </c>
      <c r="C41" s="18">
        <v>1858</v>
      </c>
      <c r="D41" s="18">
        <v>1610</v>
      </c>
      <c r="E41" s="18">
        <v>1414</v>
      </c>
      <c r="F41" s="18">
        <v>1223</v>
      </c>
      <c r="G41" s="18">
        <v>1004</v>
      </c>
      <c r="H41" s="18">
        <v>818</v>
      </c>
      <c r="I41" s="40">
        <v>582</v>
      </c>
      <c r="J41" s="18">
        <v>416</v>
      </c>
      <c r="K41" s="18">
        <v>220</v>
      </c>
      <c r="M41" s="27"/>
      <c r="N41" s="18">
        <v>223</v>
      </c>
      <c r="O41" s="18">
        <v>119</v>
      </c>
      <c r="P41" s="18">
        <v>136</v>
      </c>
      <c r="Q41" s="18">
        <v>87</v>
      </c>
      <c r="R41" s="18">
        <v>81</v>
      </c>
      <c r="S41" s="18">
        <v>37</v>
      </c>
      <c r="T41" s="40">
        <v>14</v>
      </c>
      <c r="U41" s="18">
        <v>13</v>
      </c>
      <c r="V41" s="18">
        <v>7</v>
      </c>
      <c r="X41" s="27" t="s">
        <v>6</v>
      </c>
      <c r="Y41" s="36">
        <f t="shared" si="6"/>
        <v>12.002152852529601</v>
      </c>
      <c r="Z41" s="36">
        <f t="shared" si="6"/>
        <v>7.391304347826087</v>
      </c>
      <c r="AA41" s="36">
        <f t="shared" si="6"/>
        <v>9.618104667609618</v>
      </c>
      <c r="AB41" s="36">
        <f t="shared" si="6"/>
        <v>7.113654946852003</v>
      </c>
      <c r="AC41" s="36">
        <f t="shared" si="6"/>
        <v>8.067729083665338</v>
      </c>
      <c r="AD41" s="36">
        <f t="shared" si="6"/>
        <v>4.52322738386308</v>
      </c>
      <c r="AE41" s="36">
        <f t="shared" si="6"/>
        <v>2.405498281786942</v>
      </c>
      <c r="AF41" s="36">
        <f t="shared" si="6"/>
        <v>3.125</v>
      </c>
      <c r="AG41" s="36">
        <f t="shared" si="6"/>
        <v>3.1818181818181817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D11:M32"/>
  <sheetViews>
    <sheetView zoomScale="75" zoomScaleNormal="75" zoomScalePageLayoutView="0" workbookViewId="0" topLeftCell="C7">
      <selection activeCell="I53" sqref="I53"/>
    </sheetView>
  </sheetViews>
  <sheetFormatPr defaultColWidth="9.140625" defaultRowHeight="12.75"/>
  <cols>
    <col min="4" max="4" width="23.7109375" style="0" customWidth="1"/>
    <col min="5" max="13" width="15.7109375" style="0" customWidth="1"/>
  </cols>
  <sheetData>
    <row r="11" spans="4:7" ht="15.75">
      <c r="D11" s="1" t="s">
        <v>22</v>
      </c>
      <c r="G11" s="9"/>
    </row>
    <row r="12" ht="15.75">
      <c r="D12" s="1" t="s">
        <v>23</v>
      </c>
    </row>
    <row r="14" spans="4:13" ht="15.75">
      <c r="D14" s="2"/>
      <c r="E14" s="2">
        <v>10</v>
      </c>
      <c r="F14" s="2">
        <v>20</v>
      </c>
      <c r="G14" s="2">
        <v>30</v>
      </c>
      <c r="H14" s="2">
        <v>40</v>
      </c>
      <c r="I14" s="2">
        <v>50</v>
      </c>
      <c r="J14" s="2">
        <v>60</v>
      </c>
      <c r="K14" s="2">
        <v>70</v>
      </c>
      <c r="L14" s="2">
        <v>80</v>
      </c>
      <c r="M14" s="2">
        <v>90</v>
      </c>
    </row>
    <row r="15" spans="4:13" ht="15.75">
      <c r="D15" s="2" t="s">
        <v>1</v>
      </c>
      <c r="E15" s="3"/>
      <c r="F15" s="3"/>
      <c r="G15" s="3"/>
      <c r="H15" s="3"/>
      <c r="I15" s="3"/>
      <c r="J15" s="3"/>
      <c r="K15" s="3"/>
      <c r="L15" s="3"/>
      <c r="M15" s="3"/>
    </row>
    <row r="16" spans="4:13" ht="15.75">
      <c r="D16" s="2" t="s">
        <v>4</v>
      </c>
      <c r="E16" s="3"/>
      <c r="F16" s="3"/>
      <c r="G16" s="3"/>
      <c r="H16" s="3"/>
      <c r="I16" s="3"/>
      <c r="J16" s="3"/>
      <c r="K16" s="3"/>
      <c r="L16" s="3"/>
      <c r="M16" s="3"/>
    </row>
    <row r="17" spans="4:13" ht="15.75">
      <c r="D17" s="2" t="s">
        <v>2</v>
      </c>
      <c r="E17" s="3"/>
      <c r="F17" s="3"/>
      <c r="G17" s="3"/>
      <c r="H17" s="3"/>
      <c r="I17" s="3"/>
      <c r="J17" s="3"/>
      <c r="K17" s="3"/>
      <c r="L17" s="3"/>
      <c r="M17" s="3"/>
    </row>
    <row r="18" spans="4:13" ht="15.75">
      <c r="D18" s="2" t="s">
        <v>5</v>
      </c>
      <c r="E18" s="3"/>
      <c r="F18" s="3"/>
      <c r="G18" s="3"/>
      <c r="H18" s="3"/>
      <c r="I18" s="3"/>
      <c r="J18" s="3"/>
      <c r="K18" s="3"/>
      <c r="L18" s="3"/>
      <c r="M18" s="3"/>
    </row>
    <row r="19" spans="4:13" ht="15.75">
      <c r="D19" s="2"/>
      <c r="E19" s="3"/>
      <c r="F19" s="3"/>
      <c r="G19" s="3"/>
      <c r="H19" s="3"/>
      <c r="I19" s="3"/>
      <c r="J19" s="3"/>
      <c r="K19" s="3"/>
      <c r="L19" s="3"/>
      <c r="M19" s="3"/>
    </row>
    <row r="20" spans="4:13" ht="15.75">
      <c r="D20" s="2"/>
      <c r="E20" s="2">
        <v>10</v>
      </c>
      <c r="F20" s="2">
        <v>20</v>
      </c>
      <c r="G20" s="2">
        <v>30</v>
      </c>
      <c r="H20" s="2">
        <v>40</v>
      </c>
      <c r="I20" s="2">
        <v>50</v>
      </c>
      <c r="J20" s="2">
        <v>60</v>
      </c>
      <c r="K20" s="2">
        <v>70</v>
      </c>
      <c r="L20" s="2">
        <v>80</v>
      </c>
      <c r="M20" s="2">
        <v>90</v>
      </c>
    </row>
    <row r="21" spans="4:13" ht="15.75">
      <c r="D21" s="2" t="s">
        <v>49</v>
      </c>
      <c r="E21" s="3" t="e">
        <f>+E16/E15</f>
        <v>#DIV/0!</v>
      </c>
      <c r="F21" s="3" t="e">
        <f aca="true" t="shared" si="0" ref="F21:M21">+F16/F15</f>
        <v>#DIV/0!</v>
      </c>
      <c r="G21" s="3" t="e">
        <f t="shared" si="0"/>
        <v>#DIV/0!</v>
      </c>
      <c r="H21" s="3" t="e">
        <f t="shared" si="0"/>
        <v>#DIV/0!</v>
      </c>
      <c r="I21" s="3" t="e">
        <f t="shared" si="0"/>
        <v>#DIV/0!</v>
      </c>
      <c r="J21" s="3" t="e">
        <f t="shared" si="0"/>
        <v>#DIV/0!</v>
      </c>
      <c r="K21" s="3" t="e">
        <f t="shared" si="0"/>
        <v>#DIV/0!</v>
      </c>
      <c r="L21" s="3" t="e">
        <f t="shared" si="0"/>
        <v>#DIV/0!</v>
      </c>
      <c r="M21" s="3" t="e">
        <f t="shared" si="0"/>
        <v>#DIV/0!</v>
      </c>
    </row>
    <row r="22" spans="4:13" ht="15.75">
      <c r="D22" s="2" t="s">
        <v>50</v>
      </c>
      <c r="E22" t="e">
        <f>+E18/E17</f>
        <v>#DIV/0!</v>
      </c>
      <c r="F22" t="e">
        <f aca="true" t="shared" si="1" ref="F22:M22">+F18/F17</f>
        <v>#DIV/0!</v>
      </c>
      <c r="G22" t="e">
        <f t="shared" si="1"/>
        <v>#DIV/0!</v>
      </c>
      <c r="H22" t="e">
        <f t="shared" si="1"/>
        <v>#DIV/0!</v>
      </c>
      <c r="I22" t="e">
        <f t="shared" si="1"/>
        <v>#DIV/0!</v>
      </c>
      <c r="J22" t="e">
        <f t="shared" si="1"/>
        <v>#DIV/0!</v>
      </c>
      <c r="K22" t="e">
        <f t="shared" si="1"/>
        <v>#DIV/0!</v>
      </c>
      <c r="L22" t="e">
        <f t="shared" si="1"/>
        <v>#DIV/0!</v>
      </c>
      <c r="M22" t="e">
        <f t="shared" si="1"/>
        <v>#DIV/0!</v>
      </c>
    </row>
    <row r="25" spans="5:13" ht="15.75">
      <c r="E25" s="2">
        <v>10</v>
      </c>
      <c r="F25" s="2">
        <v>20</v>
      </c>
      <c r="G25" s="2">
        <v>30</v>
      </c>
      <c r="H25" s="2">
        <v>40</v>
      </c>
      <c r="I25" s="2">
        <v>50</v>
      </c>
      <c r="J25" s="2">
        <v>60</v>
      </c>
      <c r="K25" s="2">
        <v>70</v>
      </c>
      <c r="L25" s="2">
        <v>80</v>
      </c>
      <c r="M25" s="2">
        <v>90</v>
      </c>
    </row>
    <row r="26" spans="4:13" ht="15.75">
      <c r="D26" s="4" t="s">
        <v>7</v>
      </c>
      <c r="E26" s="5"/>
      <c r="F26" s="5"/>
      <c r="G26" s="5"/>
      <c r="H26" s="5"/>
      <c r="I26" s="5"/>
      <c r="J26" s="5"/>
      <c r="K26" s="5"/>
      <c r="L26" s="5"/>
      <c r="M26" s="5"/>
    </row>
    <row r="27" spans="4:13" ht="15.75">
      <c r="D27" s="4" t="s">
        <v>10</v>
      </c>
      <c r="E27" s="5"/>
      <c r="F27" s="5"/>
      <c r="G27" s="5"/>
      <c r="H27" s="5"/>
      <c r="I27" s="5"/>
      <c r="J27" s="5"/>
      <c r="K27" s="5"/>
      <c r="L27" s="5"/>
      <c r="M27" s="5"/>
    </row>
    <row r="28" spans="4:13" ht="15.75">
      <c r="D28" s="4" t="s">
        <v>2</v>
      </c>
      <c r="E28" s="5"/>
      <c r="F28" s="5"/>
      <c r="G28" s="5"/>
      <c r="H28" s="5"/>
      <c r="I28" s="5"/>
      <c r="J28" s="5"/>
      <c r="K28" s="5"/>
      <c r="L28" s="5"/>
      <c r="M28" s="5"/>
    </row>
    <row r="29" spans="4:13" ht="15.75">
      <c r="D29" s="4" t="s">
        <v>8</v>
      </c>
      <c r="E29" s="5"/>
      <c r="F29" s="8"/>
      <c r="G29" s="5"/>
      <c r="H29" s="5"/>
      <c r="I29" s="5"/>
      <c r="J29" s="5"/>
      <c r="K29" s="5"/>
      <c r="L29" s="5"/>
      <c r="M29" s="5"/>
    </row>
    <row r="30" spans="4:13" ht="15.75">
      <c r="D30" s="4"/>
      <c r="E30" s="2">
        <v>10</v>
      </c>
      <c r="F30" s="2">
        <v>20</v>
      </c>
      <c r="G30" s="2">
        <v>30</v>
      </c>
      <c r="H30" s="2">
        <v>40</v>
      </c>
      <c r="I30" s="2">
        <v>50</v>
      </c>
      <c r="J30" s="2">
        <v>60</v>
      </c>
      <c r="K30" s="2">
        <v>70</v>
      </c>
      <c r="L30" s="2">
        <v>80</v>
      </c>
      <c r="M30" s="2">
        <v>90</v>
      </c>
    </row>
    <row r="31" spans="4:13" ht="15.75">
      <c r="D31" s="4" t="s">
        <v>19</v>
      </c>
      <c r="E31" s="4"/>
      <c r="F31" s="4"/>
      <c r="G31" s="4"/>
      <c r="H31" s="4"/>
      <c r="I31" s="4"/>
      <c r="J31" s="4"/>
      <c r="K31" s="4"/>
      <c r="L31" s="4"/>
      <c r="M31" s="4"/>
    </row>
    <row r="32" spans="4:13" ht="15.75">
      <c r="D32" s="4" t="s">
        <v>20</v>
      </c>
      <c r="E32" s="4"/>
      <c r="F32" s="4"/>
      <c r="G32" s="4"/>
      <c r="H32" s="4"/>
      <c r="I32" s="4"/>
      <c r="J32" s="4"/>
      <c r="K32" s="4"/>
      <c r="L32" s="4"/>
      <c r="M32" s="4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D11:M33"/>
  <sheetViews>
    <sheetView zoomScale="75" zoomScaleNormal="75" zoomScalePageLayoutView="0" workbookViewId="0" topLeftCell="A1">
      <selection activeCell="E15" sqref="E15:M20"/>
    </sheetView>
  </sheetViews>
  <sheetFormatPr defaultColWidth="9.140625" defaultRowHeight="12.75"/>
  <cols>
    <col min="4" max="4" width="23.7109375" style="0" customWidth="1"/>
    <col min="5" max="5" width="11.57421875" style="0" bestFit="1" customWidth="1"/>
    <col min="13" max="13" width="11.00390625" style="0" bestFit="1" customWidth="1"/>
  </cols>
  <sheetData>
    <row r="11" ht="15.75">
      <c r="D11" s="1" t="s">
        <v>28</v>
      </c>
    </row>
    <row r="12" ht="15.75">
      <c r="D12" s="1" t="s">
        <v>30</v>
      </c>
    </row>
    <row r="13" ht="15.75">
      <c r="D13" s="1" t="s">
        <v>29</v>
      </c>
    </row>
    <row r="14" spans="4:13" ht="15.75">
      <c r="D14" s="2"/>
      <c r="E14" s="2">
        <v>10</v>
      </c>
      <c r="F14" s="2">
        <v>20</v>
      </c>
      <c r="G14" s="2">
        <v>30</v>
      </c>
      <c r="H14" s="2">
        <v>40</v>
      </c>
      <c r="I14" s="2">
        <v>50</v>
      </c>
      <c r="J14" s="2">
        <v>60</v>
      </c>
      <c r="K14" s="2">
        <v>70</v>
      </c>
      <c r="L14" s="2">
        <v>80</v>
      </c>
      <c r="M14" s="2">
        <v>90</v>
      </c>
    </row>
    <row r="15" spans="4:13" ht="15.75">
      <c r="D15" s="2" t="s">
        <v>32</v>
      </c>
      <c r="E15" s="6"/>
      <c r="F15" s="6"/>
      <c r="G15" s="6"/>
      <c r="H15" s="6"/>
      <c r="I15" s="6"/>
      <c r="J15" s="6"/>
      <c r="K15" s="6"/>
      <c r="L15" s="6"/>
      <c r="M15" s="6"/>
    </row>
    <row r="16" spans="4:13" ht="15.75">
      <c r="D16" s="2" t="s">
        <v>31</v>
      </c>
      <c r="E16" s="6"/>
      <c r="F16" s="6"/>
      <c r="G16" s="6"/>
      <c r="H16" s="6"/>
      <c r="I16" s="6"/>
      <c r="J16" s="6"/>
      <c r="K16" s="6"/>
      <c r="L16" s="6"/>
      <c r="M16" s="6"/>
    </row>
    <row r="17" spans="4:13" ht="15.75">
      <c r="D17" s="7" t="s">
        <v>34</v>
      </c>
      <c r="E17" s="6"/>
      <c r="F17" s="6"/>
      <c r="G17" s="6"/>
      <c r="H17" s="6"/>
      <c r="I17" s="6"/>
      <c r="J17" s="6"/>
      <c r="K17" s="6"/>
      <c r="L17" s="6"/>
      <c r="M17" s="6"/>
    </row>
    <row r="18" spans="4:13" ht="15.75">
      <c r="D18" s="7" t="s">
        <v>33</v>
      </c>
      <c r="E18" s="6"/>
      <c r="F18" s="6"/>
      <c r="G18" s="6"/>
      <c r="H18" s="6"/>
      <c r="I18" s="6"/>
      <c r="J18" s="6"/>
      <c r="K18" s="6"/>
      <c r="L18" s="6"/>
      <c r="M18" s="6"/>
    </row>
    <row r="19" spans="4:13" ht="15.75">
      <c r="D19" s="7" t="s">
        <v>36</v>
      </c>
      <c r="E19" s="6"/>
      <c r="F19" s="6"/>
      <c r="G19" s="6"/>
      <c r="H19" s="6"/>
      <c r="I19" s="6"/>
      <c r="J19" s="6"/>
      <c r="K19" s="6"/>
      <c r="L19" s="6"/>
      <c r="M19" s="6"/>
    </row>
    <row r="20" spans="4:13" ht="15.75">
      <c r="D20" s="7" t="s">
        <v>35</v>
      </c>
      <c r="E20" s="6"/>
      <c r="F20" s="6"/>
      <c r="G20" s="6"/>
      <c r="H20" s="6"/>
      <c r="I20" s="6"/>
      <c r="J20" s="6"/>
      <c r="K20" s="6"/>
      <c r="L20" s="6"/>
      <c r="M20" s="6"/>
    </row>
    <row r="21" spans="5:13" ht="15.75">
      <c r="E21" s="7"/>
      <c r="F21" s="7"/>
      <c r="G21" s="7"/>
      <c r="H21" s="7"/>
      <c r="I21" s="7"/>
      <c r="J21" s="7"/>
      <c r="K21" s="7"/>
      <c r="L21" s="7"/>
      <c r="M21" s="7"/>
    </row>
    <row r="22" spans="4:13" ht="15.75">
      <c r="D22" s="2"/>
      <c r="E22" s="3"/>
      <c r="F22" s="3"/>
      <c r="G22" s="3"/>
      <c r="H22" s="3"/>
      <c r="I22" s="3"/>
      <c r="J22" s="3"/>
      <c r="K22" s="3"/>
      <c r="L22" s="3"/>
      <c r="M22" s="3"/>
    </row>
    <row r="23" ht="15.75">
      <c r="D23" s="2"/>
    </row>
    <row r="26" spans="5:13" ht="15.75">
      <c r="E26" s="2"/>
      <c r="F26" s="2"/>
      <c r="G26" s="2"/>
      <c r="H26" s="2"/>
      <c r="I26" s="2"/>
      <c r="J26" s="2"/>
      <c r="K26" s="2"/>
      <c r="L26" s="2"/>
      <c r="M26" s="2"/>
    </row>
    <row r="27" spans="4:13" ht="15.75">
      <c r="D27" s="4"/>
      <c r="E27" s="5"/>
      <c r="F27" s="5"/>
      <c r="G27" s="5"/>
      <c r="H27" s="5"/>
      <c r="I27" s="5"/>
      <c r="J27" s="5"/>
      <c r="K27" s="5"/>
      <c r="L27" s="5"/>
      <c r="M27" s="5"/>
    </row>
    <row r="28" spans="4:13" ht="15.75">
      <c r="D28" s="4"/>
      <c r="E28" s="5"/>
      <c r="F28" s="5"/>
      <c r="G28" s="5"/>
      <c r="H28" s="5"/>
      <c r="I28" s="5"/>
      <c r="J28" s="5"/>
      <c r="K28" s="5"/>
      <c r="L28" s="5"/>
      <c r="M28" s="5"/>
    </row>
    <row r="29" spans="4:13" ht="15.75">
      <c r="D29" s="4"/>
      <c r="E29" s="5"/>
      <c r="F29" s="5"/>
      <c r="G29" s="5"/>
      <c r="H29" s="5"/>
      <c r="I29" s="5"/>
      <c r="J29" s="5"/>
      <c r="K29" s="5"/>
      <c r="L29" s="5"/>
      <c r="M29" s="5"/>
    </row>
    <row r="30" spans="4:13" ht="15.75">
      <c r="D30" s="4"/>
      <c r="E30" s="5"/>
      <c r="F30" s="5"/>
      <c r="G30" s="5"/>
      <c r="H30" s="5"/>
      <c r="I30" s="5"/>
      <c r="J30" s="5"/>
      <c r="K30" s="5"/>
      <c r="L30" s="5"/>
      <c r="M30" s="5"/>
    </row>
    <row r="31" spans="4:13" ht="15.75">
      <c r="D31" s="4"/>
      <c r="E31" s="2"/>
      <c r="F31" s="2"/>
      <c r="G31" s="2"/>
      <c r="H31" s="2"/>
      <c r="I31" s="2"/>
      <c r="J31" s="2"/>
      <c r="K31" s="2"/>
      <c r="L31" s="2"/>
      <c r="M31" s="2"/>
    </row>
    <row r="32" spans="4:13" ht="15.75"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4:13" ht="15.75"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Kos</dc:creator>
  <cp:keywords/>
  <dc:description/>
  <cp:lastModifiedBy>Vajel_2</cp:lastModifiedBy>
  <cp:lastPrinted>2000-07-26T13:21:08Z</cp:lastPrinted>
  <dcterms:created xsi:type="dcterms:W3CDTF">1999-07-02T11:23:12Z</dcterms:created>
  <dcterms:modified xsi:type="dcterms:W3CDTF">2011-01-18T12:13:10Z</dcterms:modified>
  <cp:category/>
  <cp:version/>
  <cp:contentType/>
  <cp:contentStatus/>
</cp:coreProperties>
</file>