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535" windowHeight="4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<sst xmlns="http://schemas.openxmlformats.org/spreadsheetml/2006/main" count="28" uniqueCount="25">
  <si>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r</t>
  </si>
  <si>
    <t>R1</t>
  </si>
  <si>
    <t>R3</t>
  </si>
  <si>
    <t>R2</t>
  </si>
  <si>
    <t>Q</t>
  </si>
  <si>
    <t>Q*R1*R2</t>
  </si>
  <si>
    <t>Podatki</t>
  </si>
  <si>
    <t>Spremenljivke</t>
  </si>
  <si>
    <t>16pir2R2</t>
  </si>
  <si>
    <t>16pir2R1</t>
  </si>
  <si>
    <t>ulomek</t>
  </si>
  <si>
    <t>Delta Lp</t>
  </si>
  <si>
    <t>konstanta sobe za T60 (1)</t>
  </si>
  <si>
    <t>konstanta sobe za T60 (2)</t>
  </si>
  <si>
    <t>usmerjenost vira</t>
  </si>
  <si>
    <t>Površina sten</t>
  </si>
  <si>
    <t>Volumen prostora</t>
  </si>
  <si>
    <t>odmevni čas pred posegom</t>
  </si>
  <si>
    <t>odmevni čas po sanaciji</t>
  </si>
  <si>
    <t>S</t>
  </si>
  <si>
    <t>V</t>
  </si>
  <si>
    <t>T1</t>
  </si>
  <si>
    <t>T2</t>
  </si>
  <si>
    <t>m3</t>
  </si>
  <si>
    <t>m2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</si>
</sst>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"/>
          <c:w val="0.89075"/>
          <c:h val="0.93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Sheet1!$A$3:$A$17</c:f>
              <c:numCache>
                <c:ptCount val="15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</c:numCache>
            </c:numRef>
          </c:cat>
          <c:val>
            <c:numRef>
              <c:f>Sheet1!$E$3:$E$17</c:f>
              <c:numCache>
                <c:ptCount val="15"/>
                <c:pt idx="0">
                  <c:v>1.10420110075594</c:v>
                </c:pt>
                <c:pt idx="1">
                  <c:v>2.965500065768241</c:v>
                </c:pt>
                <c:pt idx="2">
                  <c:v>4.3985969412714105</c:v>
                </c:pt>
                <c:pt idx="3">
                  <c:v>5.344712337472355</c:v>
                </c:pt>
                <c:pt idx="4">
                  <c:v>5.959830626004141</c:v>
                </c:pt>
                <c:pt idx="5">
                  <c:v>6.36853891842547</c:v>
                </c:pt>
                <c:pt idx="6">
                  <c:v>6.648660388900447</c:v>
                </c:pt>
                <c:pt idx="7">
                  <c:v>6.8467871462272925</c:v>
                </c:pt>
                <c:pt idx="8">
                  <c:v>6.9910465149845615</c:v>
                </c:pt>
                <c:pt idx="9">
                  <c:v>7.098835281186093</c:v>
                </c:pt>
                <c:pt idx="10">
                  <c:v>7.1812259092677255</c:v>
                </c:pt>
                <c:pt idx="11">
                  <c:v>7.245470677690413</c:v>
                </c:pt>
                <c:pt idx="12">
                  <c:v>7.296449997076748</c:v>
                </c:pt>
                <c:pt idx="13">
                  <c:v>7.3375308758043625</c:v>
                </c:pt>
              </c:numCache>
            </c:numRef>
          </c:val>
          <c:smooth val="1"/>
        </c:ser>
        <c:axId val="36620730"/>
        <c:axId val="61151115"/>
      </c:lineChart>
      <c:catAx>
        <c:axId val="3662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Oddaljenost od vira [m]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51115"/>
        <c:crosses val="autoZero"/>
        <c:auto val="1"/>
        <c:lblOffset val="100"/>
        <c:tickLblSkip val="2"/>
        <c:tickMarkSkip val="2"/>
        <c:noMultiLvlLbl val="0"/>
      </c:catAx>
      <c:valAx>
        <c:axId val="6115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Padec ravni zvočnega tlaka zaradi skrajšanja odmevnega časa [dB]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207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24</xdr:row>
      <xdr:rowOff>95250</xdr:rowOff>
    </xdr:from>
    <xdr:to>
      <xdr:col>12</xdr:col>
      <xdr:colOff>390525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4305300" y="4038600"/>
        <a:ext cx="34004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N27" sqref="N27"/>
    </sheetView>
  </sheetViews>
  <sheetFormatPr defaultColWidth="9.140625" defaultRowHeight="12.75"/>
  <sheetData>
    <row r="1" spans="1:12" ht="12.75">
      <c r="A1" t="s">
        <v>0</v>
      </c>
      <c r="B1" t="s">
        <v>9</v>
      </c>
      <c r="C1" t="s">
        <v>8</v>
      </c>
      <c r="D1" t="s">
        <v>10</v>
      </c>
      <c r="E1" t="s">
        <v>11</v>
      </c>
      <c r="G1" t="s">
        <v>15</v>
      </c>
      <c r="J1" t="s">
        <v>19</v>
      </c>
      <c r="K1">
        <v>220</v>
      </c>
      <c r="L1" t="s">
        <v>24</v>
      </c>
    </row>
    <row r="2" spans="1:12" ht="12.75">
      <c r="A2">
        <v>0.01</v>
      </c>
      <c r="B2">
        <f aca="true" t="shared" si="0" ref="B2:B16">16*3.14*A2*A2*$K$12</f>
        <v>0.11281192235441455</v>
      </c>
      <c r="C2">
        <f aca="true" t="shared" si="1" ref="C2:C16">16*3.14*A2*A2*$K$13</f>
        <v>0.6503994223826716</v>
      </c>
      <c r="D2">
        <f aca="true" t="shared" si="2" ref="D2:D16">($M$12+C2)/($M$12+B2)</f>
        <v>1.0001232851539408</v>
      </c>
      <c r="E2">
        <f>10*LOG(D2)</f>
        <v>0.0005353876185763207</v>
      </c>
      <c r="G2" t="s">
        <v>16</v>
      </c>
      <c r="J2" t="s">
        <v>20</v>
      </c>
      <c r="K2">
        <v>200</v>
      </c>
      <c r="L2" t="s">
        <v>23</v>
      </c>
    </row>
    <row r="3" spans="1:11" ht="12.75">
      <c r="A3">
        <v>0.5</v>
      </c>
      <c r="B3">
        <f t="shared" si="0"/>
        <v>282.02980588603634</v>
      </c>
      <c r="C3">
        <f t="shared" si="1"/>
        <v>1625.9985559566787</v>
      </c>
      <c r="D3">
        <f t="shared" si="2"/>
        <v>1.2894963289116368</v>
      </c>
      <c r="E3">
        <f>10*LOG(D3)</f>
        <v>1.10420110075594</v>
      </c>
      <c r="G3" t="s">
        <v>17</v>
      </c>
      <c r="J3" t="s">
        <v>21</v>
      </c>
      <c r="K3">
        <v>1.6</v>
      </c>
    </row>
    <row r="4" spans="1:11" ht="12.75">
      <c r="A4">
        <v>1</v>
      </c>
      <c r="B4">
        <f t="shared" si="0"/>
        <v>1128.1192235441454</v>
      </c>
      <c r="C4">
        <f t="shared" si="1"/>
        <v>6503.994223826715</v>
      </c>
      <c r="D4">
        <f t="shared" si="2"/>
        <v>1.9794749335661819</v>
      </c>
      <c r="E4">
        <f aca="true" t="shared" si="3" ref="E4:E16">10*LOG(D4)</f>
        <v>2.965500065768241</v>
      </c>
      <c r="G4" t="s">
        <v>18</v>
      </c>
      <c r="J4" t="s">
        <v>22</v>
      </c>
      <c r="K4">
        <v>0.4</v>
      </c>
    </row>
    <row r="5" spans="1:5" ht="12.75">
      <c r="A5">
        <v>1.5</v>
      </c>
      <c r="B5">
        <f t="shared" si="0"/>
        <v>2538.268252974327</v>
      </c>
      <c r="C5">
        <f t="shared" si="1"/>
        <v>14633.987003610106</v>
      </c>
      <c r="D5">
        <f t="shared" si="2"/>
        <v>2.753339048822308</v>
      </c>
      <c r="E5">
        <f t="shared" si="3"/>
        <v>4.3985969412714105</v>
      </c>
    </row>
    <row r="6" spans="1:5" ht="12.75">
      <c r="A6">
        <v>2</v>
      </c>
      <c r="B6">
        <f t="shared" si="0"/>
        <v>4512.4768941765815</v>
      </c>
      <c r="C6">
        <f t="shared" si="1"/>
        <v>26015.97689530686</v>
      </c>
      <c r="D6">
        <f t="shared" si="2"/>
        <v>3.4235071067878287</v>
      </c>
      <c r="E6">
        <f t="shared" si="3"/>
        <v>5.344712337472355</v>
      </c>
    </row>
    <row r="7" spans="1:5" ht="12.75">
      <c r="A7">
        <v>2.5</v>
      </c>
      <c r="B7">
        <f t="shared" si="0"/>
        <v>7050.745147150908</v>
      </c>
      <c r="C7">
        <f t="shared" si="1"/>
        <v>40649.96389891696</v>
      </c>
      <c r="D7">
        <f t="shared" si="2"/>
        <v>3.9444191861786764</v>
      </c>
      <c r="E7">
        <f t="shared" si="3"/>
        <v>5.959830626004141</v>
      </c>
    </row>
    <row r="8" spans="1:5" ht="12.75">
      <c r="A8">
        <v>3</v>
      </c>
      <c r="B8">
        <f t="shared" si="0"/>
        <v>10153.073011897308</v>
      </c>
      <c r="C8">
        <f t="shared" si="1"/>
        <v>58535.94801444042</v>
      </c>
      <c r="D8">
        <f t="shared" si="2"/>
        <v>4.333650583852663</v>
      </c>
      <c r="E8">
        <f t="shared" si="3"/>
        <v>6.36853891842547</v>
      </c>
    </row>
    <row r="9" spans="1:5" ht="12.75">
      <c r="A9">
        <v>3.5</v>
      </c>
      <c r="B9">
        <f t="shared" si="0"/>
        <v>13819.460488415782</v>
      </c>
      <c r="C9">
        <f t="shared" si="1"/>
        <v>79673.92924187725</v>
      </c>
      <c r="D9">
        <f t="shared" si="2"/>
        <v>4.622384187981747</v>
      </c>
      <c r="E9">
        <f t="shared" si="3"/>
        <v>6.648660388900447</v>
      </c>
    </row>
    <row r="10" spans="1:5" ht="13.5" thickBot="1">
      <c r="A10">
        <v>4</v>
      </c>
      <c r="B10">
        <f t="shared" si="0"/>
        <v>18049.907576706326</v>
      </c>
      <c r="C10">
        <f t="shared" si="1"/>
        <v>104063.90758122744</v>
      </c>
      <c r="D10">
        <f t="shared" si="2"/>
        <v>4.838143156567856</v>
      </c>
      <c r="E10">
        <f>10*LOG(D10)</f>
        <v>6.8467871462272925</v>
      </c>
    </row>
    <row r="11" spans="1:13" ht="13.5" thickBot="1">
      <c r="A11">
        <v>4.5</v>
      </c>
      <c r="B11">
        <f t="shared" si="0"/>
        <v>22844.414276768945</v>
      </c>
      <c r="C11">
        <f t="shared" si="1"/>
        <v>131705.88303249096</v>
      </c>
      <c r="D11">
        <f t="shared" si="2"/>
        <v>5.001550423076702</v>
      </c>
      <c r="E11">
        <f t="shared" si="3"/>
        <v>6.9910465149845615</v>
      </c>
      <c r="J11" s="5" t="s">
        <v>7</v>
      </c>
      <c r="K11" s="6"/>
      <c r="M11" t="s">
        <v>5</v>
      </c>
    </row>
    <row r="12" spans="1:13" ht="12.75">
      <c r="A12">
        <v>5</v>
      </c>
      <c r="B12">
        <f t="shared" si="0"/>
        <v>28202.980588603634</v>
      </c>
      <c r="C12">
        <f t="shared" si="1"/>
        <v>162599.85559566785</v>
      </c>
      <c r="D12">
        <f t="shared" si="2"/>
        <v>5.127238599758029</v>
      </c>
      <c r="E12">
        <f t="shared" si="3"/>
        <v>7.098835281186093</v>
      </c>
      <c r="G12" t="s">
        <v>12</v>
      </c>
      <c r="J12" s="1" t="s">
        <v>1</v>
      </c>
      <c r="K12" s="2">
        <f>K1/((K3*K1/(0.163*K2))-1)</f>
        <v>22.45460237946149</v>
      </c>
      <c r="M12">
        <f>$K$14*$K$13*$K$12</f>
        <v>4360.408166033334</v>
      </c>
    </row>
    <row r="13" spans="1:11" ht="12.75">
      <c r="A13">
        <v>5.5</v>
      </c>
      <c r="B13">
        <f t="shared" si="0"/>
        <v>34125.6065122104</v>
      </c>
      <c r="C13">
        <f t="shared" si="1"/>
        <v>196745.8252707581</v>
      </c>
      <c r="D13">
        <f t="shared" si="2"/>
        <v>5.225436697410954</v>
      </c>
      <c r="E13">
        <f>10*LOG(D13)</f>
        <v>7.1812259092677255</v>
      </c>
      <c r="G13" t="s">
        <v>13</v>
      </c>
      <c r="J13" s="1" t="s">
        <v>3</v>
      </c>
      <c r="K13" s="2">
        <f>K1/((K4*K1/(0.163*K2))-1)</f>
        <v>129.45848375451263</v>
      </c>
    </row>
    <row r="14" spans="1:11" ht="13.5" thickBot="1">
      <c r="A14">
        <v>6</v>
      </c>
      <c r="B14">
        <f t="shared" si="0"/>
        <v>40612.29204758923</v>
      </c>
      <c r="C14">
        <f t="shared" si="1"/>
        <v>234143.7920577617</v>
      </c>
      <c r="D14">
        <f t="shared" si="2"/>
        <v>5.303310654928172</v>
      </c>
      <c r="E14">
        <f t="shared" si="3"/>
        <v>7.245470677690413</v>
      </c>
      <c r="G14" t="s">
        <v>14</v>
      </c>
      <c r="J14" s="3" t="s">
        <v>4</v>
      </c>
      <c r="K14" s="4">
        <v>1.5</v>
      </c>
    </row>
    <row r="15" spans="1:5" ht="12.75">
      <c r="A15">
        <v>6.5</v>
      </c>
      <c r="B15">
        <f t="shared" si="0"/>
        <v>47663.037194740136</v>
      </c>
      <c r="C15">
        <f t="shared" si="1"/>
        <v>274793.75595667865</v>
      </c>
      <c r="D15">
        <f t="shared" si="2"/>
        <v>5.365929960748021</v>
      </c>
      <c r="E15">
        <f t="shared" si="3"/>
        <v>7.296449997076748</v>
      </c>
    </row>
    <row r="16" spans="1:5" ht="13.5" thickBot="1">
      <c r="A16">
        <v>7</v>
      </c>
      <c r="B16">
        <f t="shared" si="0"/>
        <v>55277.841953663126</v>
      </c>
      <c r="C16">
        <f t="shared" si="1"/>
        <v>318695.716967509</v>
      </c>
      <c r="D16">
        <f t="shared" si="2"/>
        <v>5.416928304991431</v>
      </c>
      <c r="E16">
        <f t="shared" si="3"/>
        <v>7.3375308758043625</v>
      </c>
    </row>
    <row r="17" spans="10:11" ht="13.5" thickBot="1">
      <c r="J17" s="5" t="s">
        <v>6</v>
      </c>
      <c r="K17" s="6"/>
    </row>
    <row r="18" spans="10:11" ht="12.75">
      <c r="J18" s="1" t="s">
        <v>1</v>
      </c>
      <c r="K18" s="2">
        <v>22.5</v>
      </c>
    </row>
    <row r="19" spans="10:11" ht="12.75">
      <c r="J19" s="1" t="s">
        <v>3</v>
      </c>
      <c r="K19" s="2">
        <v>38.3</v>
      </c>
    </row>
    <row r="20" spans="10:11" ht="12.75">
      <c r="J20" s="1" t="s">
        <v>2</v>
      </c>
      <c r="K20" s="2">
        <v>50</v>
      </c>
    </row>
    <row r="21" spans="10:11" ht="13.5" thickBot="1">
      <c r="J21" s="3" t="s">
        <v>4</v>
      </c>
      <c r="K21" s="4">
        <v>1.5</v>
      </c>
    </row>
  </sheetData>
  <mergeCells count="2">
    <mergeCell ref="J17:K17"/>
    <mergeCell ref="J11:K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jprezelj</dc:creator>
  <cp:keywords/>
  <dc:description/>
  <cp:lastModifiedBy>jprezelj</cp:lastModifiedBy>
  <dcterms:created xsi:type="dcterms:W3CDTF">2004-02-04T14:41:35Z</dcterms:created>
  <dcterms:modified xsi:type="dcterms:W3CDTF">2006-05-31T06:13:21Z</dcterms:modified>
  <cp:category/>
  <cp:version/>
  <cp:contentType/>
  <cp:contentStatus/>
</cp:coreProperties>
</file>