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075" windowHeight="13035" activeTab="2"/>
  </bookViews>
  <sheets>
    <sheet name="IGF" sheetId="1" r:id="rId1"/>
    <sheet name="Grafi" sheetId="2" r:id="rId2"/>
    <sheet name="Grafa napak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Thaler</author>
  </authors>
  <commentList>
    <comment ref="F2" authorId="0">
      <text>
        <r>
          <rPr>
            <b/>
            <sz val="8"/>
            <rFont val="Tahoma"/>
            <family val="0"/>
          </rPr>
          <t>Thaler:</t>
        </r>
        <r>
          <rPr>
            <sz val="8"/>
            <rFont val="Tahoma"/>
            <family val="0"/>
          </rPr>
          <t xml:space="preserve">
referenca je IGF1984</t>
        </r>
      </text>
    </comment>
    <comment ref="G2" authorId="0">
      <text>
        <r>
          <rPr>
            <b/>
            <sz val="8"/>
            <rFont val="Tahoma"/>
            <family val="0"/>
          </rPr>
          <t>Thaler:</t>
        </r>
        <r>
          <rPr>
            <sz val="8"/>
            <rFont val="Tahoma"/>
            <family val="0"/>
          </rPr>
          <t xml:space="preserve">
referenca je IGF1984</t>
        </r>
      </text>
    </comment>
  </commentList>
</comments>
</file>

<file path=xl/sharedStrings.xml><?xml version="1.0" encoding="utf-8"?>
<sst xmlns="http://schemas.openxmlformats.org/spreadsheetml/2006/main" count="7" uniqueCount="7">
  <si>
    <t>zemlj. širina [°]</t>
  </si>
  <si>
    <t>zemlj. širina [rad]</t>
  </si>
  <si>
    <r>
      <t>grav. pospešek [m/s</t>
    </r>
    <r>
      <rPr>
        <b/>
        <vertAlign val="superscript"/>
        <sz val="10"/>
        <rFont val="Courier New"/>
        <family val="3"/>
      </rPr>
      <t>2</t>
    </r>
    <r>
      <rPr>
        <b/>
        <sz val="10"/>
        <rFont val="Courier New"/>
        <family val="3"/>
      </rPr>
      <t>], IGF1930</t>
    </r>
  </si>
  <si>
    <r>
      <t>grav. pospešek [m/s</t>
    </r>
    <r>
      <rPr>
        <b/>
        <vertAlign val="superscript"/>
        <sz val="10"/>
        <rFont val="Courier New"/>
        <family val="3"/>
      </rPr>
      <t>2</t>
    </r>
    <r>
      <rPr>
        <b/>
        <sz val="10"/>
        <rFont val="Courier New"/>
        <family val="3"/>
      </rPr>
      <t>], IGF1967</t>
    </r>
  </si>
  <si>
    <t>napaka IGF1930</t>
  </si>
  <si>
    <t>napaka IGF1967</t>
  </si>
  <si>
    <r>
      <t>grav. pospešek [m/s</t>
    </r>
    <r>
      <rPr>
        <b/>
        <vertAlign val="superscript"/>
        <sz val="10"/>
        <rFont val="Courier New"/>
        <family val="3"/>
      </rPr>
      <t>2</t>
    </r>
    <r>
      <rPr>
        <b/>
        <sz val="10"/>
        <rFont val="Courier New"/>
        <family val="3"/>
      </rPr>
      <t>], IGF1984</t>
    </r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</si>
</sst>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  <font>
      <b/>
      <vertAlign val="superscript"/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0"/>
      <name val="Arial"/>
      <family val="2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IGF1930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IGF!$A$3:$A$92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xVal>
          <c:yVal>
            <c:numRef>
              <c:f>IGF!$C$3:$C$92</c:f>
              <c:numCache>
                <c:ptCount val="90"/>
                <c:pt idx="0">
                  <c:v>9.780505683887592</c:v>
                </c:pt>
                <c:pt idx="1">
                  <c:v>9.780552716698745</c:v>
                </c:pt>
                <c:pt idx="2">
                  <c:v>9.780631041900325</c:v>
                </c:pt>
                <c:pt idx="3">
                  <c:v>9.780740565342802</c:v>
                </c:pt>
                <c:pt idx="4">
                  <c:v>9.78088115536875</c:v>
                </c:pt>
                <c:pt idx="5">
                  <c:v>9.78105264296455</c:v>
                </c:pt>
                <c:pt idx="6">
                  <c:v>9.781254821955265</c:v>
                </c:pt>
                <c:pt idx="7">
                  <c:v>9.781487449242375</c:v>
                </c:pt>
                <c:pt idx="8">
                  <c:v>9.781750245084265</c:v>
                </c:pt>
                <c:pt idx="9">
                  <c:v>9.7820428934191</c:v>
                </c:pt>
                <c:pt idx="10">
                  <c:v>9.782365042229866</c:v>
                </c:pt>
                <c:pt idx="11">
                  <c:v>9.782716303951187</c:v>
                </c:pt>
                <c:pt idx="12">
                  <c:v>9.783096255917513</c:v>
                </c:pt>
                <c:pt idx="13">
                  <c:v>9.783504440852292</c:v>
                </c:pt>
                <c:pt idx="14">
                  <c:v>9.783940367397632</c:v>
                </c:pt>
                <c:pt idx="15">
                  <c:v>9.784403510683942</c:v>
                </c:pt>
                <c:pt idx="16">
                  <c:v>9.784893312939015</c:v>
                </c:pt>
                <c:pt idx="17">
                  <c:v>9.785409184135922</c:v>
                </c:pt>
                <c:pt idx="18">
                  <c:v>9.785950502679135</c:v>
                </c:pt>
                <c:pt idx="19">
                  <c:v>9.786516616128148</c:v>
                </c:pt>
                <c:pt idx="20">
                  <c:v>9.787106841957936</c:v>
                </c:pt>
                <c:pt idx="21">
                  <c:v>9.787720468355417</c:v>
                </c:pt>
                <c:pt idx="22">
                  <c:v>9.788356755051218</c:v>
                </c:pt>
                <c:pt idx="23">
                  <c:v>9.7890149341858</c:v>
                </c:pt>
                <c:pt idx="24">
                  <c:v>9.789694211209136</c:v>
                </c:pt>
                <c:pt idx="25">
                  <c:v>9.790393765812988</c:v>
                </c:pt>
                <c:pt idx="26">
                  <c:v>9.791112752894833</c:v>
                </c:pt>
                <c:pt idx="27">
                  <c:v>9.791850303552424</c:v>
                </c:pt>
                <c:pt idx="28">
                  <c:v>9.792605526107957</c:v>
                </c:pt>
                <c:pt idx="29">
                  <c:v>9.793377507160752</c:v>
                </c:pt>
                <c:pt idx="30">
                  <c:v>9.79416531266735</c:v>
                </c:pt>
                <c:pt idx="31">
                  <c:v>9.794967989047851</c:v>
                </c:pt>
                <c:pt idx="32">
                  <c:v>9.795784564317309</c:v>
                </c:pt>
                <c:pt idx="33">
                  <c:v>9.79661404924093</c:v>
                </c:pt>
                <c:pt idx="34">
                  <c:v>9.797455438511857</c:v>
                </c:pt>
                <c:pt idx="35">
                  <c:v>9.798307711950194</c:v>
                </c:pt>
                <c:pt idx="36">
                  <c:v>9.79916983572194</c:v>
                </c:pt>
                <c:pt idx="37">
                  <c:v>9.800040763576508</c:v>
                </c:pt>
                <c:pt idx="38">
                  <c:v>9.800919438101353</c:v>
                </c:pt>
                <c:pt idx="39">
                  <c:v>9.801804791992359</c:v>
                </c:pt>
                <c:pt idx="40">
                  <c:v>9.802695749338463</c:v>
                </c:pt>
                <c:pt idx="41">
                  <c:v>9.803591226919062</c:v>
                </c:pt>
                <c:pt idx="42">
                  <c:v>9.804490135512673</c:v>
                </c:pt>
                <c:pt idx="43">
                  <c:v>9.805391381215307</c:v>
                </c:pt>
                <c:pt idx="44">
                  <c:v>9.806293866767001</c:v>
                </c:pt>
                <c:pt idx="45">
                  <c:v>9.807196492884907</c:v>
                </c:pt>
                <c:pt idx="46">
                  <c:v>9.808098159601359</c:v>
                </c:pt>
                <c:pt idx="47">
                  <c:v>9.808997767605256</c:v>
                </c:pt>
                <c:pt idx="48">
                  <c:v>9.80989421958515</c:v>
                </c:pt>
                <c:pt idx="49">
                  <c:v>9.810786421572386</c:v>
                </c:pt>
                <c:pt idx="50">
                  <c:v>9.811673284282593</c:v>
                </c:pt>
                <c:pt idx="51">
                  <c:v>9.812553724453887</c:v>
                </c:pt>
                <c:pt idx="52">
                  <c:v>9.813426666180106</c:v>
                </c:pt>
                <c:pt idx="53">
                  <c:v>9.814291042237329</c:v>
                </c:pt>
                <c:pt idx="54">
                  <c:v>9.815145795402051</c:v>
                </c:pt>
                <c:pt idx="55">
                  <c:v>9.8159898797593</c:v>
                </c:pt>
                <c:pt idx="56">
                  <c:v>9.816822261998986</c:v>
                </c:pt>
                <c:pt idx="57">
                  <c:v>9.81764192269882</c:v>
                </c:pt>
                <c:pt idx="58">
                  <c:v>9.81844785759211</c:v>
                </c:pt>
                <c:pt idx="59">
                  <c:v>9.819239078818752</c:v>
                </c:pt>
                <c:pt idx="60">
                  <c:v>9.8200146161578</c:v>
                </c:pt>
                <c:pt idx="61">
                  <c:v>9.820773518239934</c:v>
                </c:pt>
                <c:pt idx="62">
                  <c:v>9.821514853738188</c:v>
                </c:pt>
                <c:pt idx="63">
                  <c:v>9.822237712535397</c:v>
                </c:pt>
                <c:pt idx="64">
                  <c:v>9.8229412068667</c:v>
                </c:pt>
                <c:pt idx="65">
                  <c:v>9.823624472435622</c:v>
                </c:pt>
                <c:pt idx="66">
                  <c:v>9.824286669502127</c:v>
                </c:pt>
                <c:pt idx="67">
                  <c:v>9.824926983941236</c:v>
                </c:pt>
                <c:pt idx="68">
                  <c:v>9.825544628270645</c:v>
                </c:pt>
                <c:pt idx="69">
                  <c:v>9.826138842646017</c:v>
                </c:pt>
                <c:pt idx="70">
                  <c:v>9.826708895822483</c:v>
                </c:pt>
                <c:pt idx="71">
                  <c:v>9.827254086081057</c:v>
                </c:pt>
                <c:pt idx="72">
                  <c:v>9.827773742118627</c:v>
                </c:pt>
                <c:pt idx="73">
                  <c:v>9.828267223900303</c:v>
                </c:pt>
                <c:pt idx="74">
                  <c:v>9.828733923472871</c:v>
                </c:pt>
                <c:pt idx="75">
                  <c:v>9.829173265738252</c:v>
                </c:pt>
                <c:pt idx="76">
                  <c:v>9.829584709185813</c:v>
                </c:pt>
                <c:pt idx="77">
                  <c:v>9.829967746582518</c:v>
                </c:pt>
                <c:pt idx="78">
                  <c:v>9.830321905619906</c:v>
                </c:pt>
                <c:pt idx="79">
                  <c:v>9.830646749516996</c:v>
                </c:pt>
                <c:pt idx="80">
                  <c:v>9.830941877578214</c:v>
                </c:pt>
                <c:pt idx="81">
                  <c:v>9.831206925705576</c:v>
                </c:pt>
                <c:pt idx="82">
                  <c:v>9.831441566864338</c:v>
                </c:pt>
                <c:pt idx="83">
                  <c:v>9.831645511501506</c:v>
                </c:pt>
                <c:pt idx="84">
                  <c:v>9.831818507916507</c:v>
                </c:pt>
                <c:pt idx="85">
                  <c:v>9.831960342583583</c:v>
                </c:pt>
                <c:pt idx="86">
                  <c:v>9.832070840425358</c:v>
                </c:pt>
                <c:pt idx="87">
                  <c:v>9.832149865037223</c:v>
                </c:pt>
                <c:pt idx="88">
                  <c:v>9.832197318862194</c:v>
                </c:pt>
                <c:pt idx="89">
                  <c:v>9.832213143316</c:v>
                </c:pt>
              </c:numCache>
            </c:numRef>
          </c:yVal>
          <c:smooth val="0"/>
        </c:ser>
        <c:ser>
          <c:idx val="1"/>
          <c:order val="1"/>
          <c:tx>
            <c:v>IGF1967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IGF!$A$3:$A$92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xVal>
          <c:yVal>
            <c:numRef>
              <c:f>IGF!$D$3:$D$92</c:f>
              <c:numCache>
                <c:ptCount val="90"/>
                <c:pt idx="0">
                  <c:v>9.780334186509068</c:v>
                </c:pt>
                <c:pt idx="1">
                  <c:v>9.780381347128376</c:v>
                </c:pt>
                <c:pt idx="2">
                  <c:v>9.780459885156016</c:v>
                </c:pt>
                <c:pt idx="3">
                  <c:v>9.780569706161494</c:v>
                </c:pt>
                <c:pt idx="4">
                  <c:v>9.78071067809464</c:v>
                </c:pt>
                <c:pt idx="5">
                  <c:v>9.78088263143797</c:v>
                </c:pt>
                <c:pt idx="6">
                  <c:v>9.78108535940234</c:v>
                </c:pt>
                <c:pt idx="7">
                  <c:v>9.781318618165669</c:v>
                </c:pt>
                <c:pt idx="8">
                  <c:v>9.781582127154557</c:v>
                </c:pt>
                <c:pt idx="9">
                  <c:v>9.781875569368514</c:v>
                </c:pt>
                <c:pt idx="10">
                  <c:v>9.782198591746448</c:v>
                </c:pt>
                <c:pt idx="11">
                  <c:v>9.782550805575145</c:v>
                </c:pt>
                <c:pt idx="12">
                  <c:v>9.782931786939255</c:v>
                </c:pt>
                <c:pt idx="13">
                  <c:v>9.783341077212437</c:v>
                </c:pt>
                <c:pt idx="14">
                  <c:v>9.783778183589119</c:v>
                </c:pt>
                <c:pt idx="15">
                  <c:v>9.784242579656407</c:v>
                </c:pt>
                <c:pt idx="16">
                  <c:v>9.784733706005545</c:v>
                </c:pt>
                <c:pt idx="17">
                  <c:v>9.785250970882359</c:v>
                </c:pt>
                <c:pt idx="18">
                  <c:v>9.785793750876026</c:v>
                </c:pt>
                <c:pt idx="19">
                  <c:v>9.7863613916455</c:v>
                </c:pt>
                <c:pt idx="20">
                  <c:v>9.786953208682828</c:v>
                </c:pt>
                <c:pt idx="21">
                  <c:v>9.78756848811268</c:v>
                </c:pt>
                <c:pt idx="22">
                  <c:v>9.788206487527178</c:v>
                </c:pt>
                <c:pt idx="23">
                  <c:v>9.788866436855267</c:v>
                </c:pt>
                <c:pt idx="24">
                  <c:v>9.78954753926568</c:v>
                </c:pt>
                <c:pt idx="25">
                  <c:v>9.79024897210261</c:v>
                </c:pt>
                <c:pt idx="26">
                  <c:v>9.790969887853086</c:v>
                </c:pt>
                <c:pt idx="27">
                  <c:v>9.791709415145075</c:v>
                </c:pt>
                <c:pt idx="28">
                  <c:v>9.79246665977524</c:v>
                </c:pt>
                <c:pt idx="29">
                  <c:v>9.793240705765275</c:v>
                </c:pt>
                <c:pt idx="30">
                  <c:v>9.794030616445694</c:v>
                </c:pt>
                <c:pt idx="31">
                  <c:v>9.794835435565895</c:v>
                </c:pt>
                <c:pt idx="32">
                  <c:v>9.79565418842934</c:v>
                </c:pt>
                <c:pt idx="33">
                  <c:v>9.796485883052547</c:v>
                </c:pt>
                <c:pt idx="34">
                  <c:v>9.797329511346682</c:v>
                </c:pt>
                <c:pt idx="35">
                  <c:v>9.798184050320405</c:v>
                </c:pt>
                <c:pt idx="36">
                  <c:v>9.79904846330266</c:v>
                </c:pt>
                <c:pt idx="37">
                  <c:v>9.799921701184</c:v>
                </c:pt>
                <c:pt idx="38">
                  <c:v>9.800802703675052</c:v>
                </c:pt>
                <c:pt idx="39">
                  <c:v>9.801690400580707</c:v>
                </c:pt>
                <c:pt idx="40">
                  <c:v>9.802583713088536</c:v>
                </c:pt>
                <c:pt idx="41">
                  <c:v>9.80348155506996</c:v>
                </c:pt>
                <c:pt idx="42">
                  <c:v>9.804382834392634</c:v>
                </c:pt>
                <c:pt idx="43">
                  <c:v>9.805286454242523</c:v>
                </c:pt>
                <c:pt idx="44">
                  <c:v>9.806191314454084</c:v>
                </c:pt>
                <c:pt idx="45">
                  <c:v>9.807096312846959</c:v>
                </c:pt>
                <c:pt idx="46">
                  <c:v>9.80800034656758</c:v>
                </c:pt>
                <c:pt idx="47">
                  <c:v>9.808902313434068</c:v>
                </c:pt>
                <c:pt idx="48">
                  <c:v>9.809801113282743</c:v>
                </c:pt>
                <c:pt idx="49">
                  <c:v>9.810695649314633</c:v>
                </c:pt>
                <c:pt idx="50">
                  <c:v>9.811584829440266</c:v>
                </c:pt>
                <c:pt idx="51">
                  <c:v>9.812467567621114</c:v>
                </c:pt>
                <c:pt idx="52">
                  <c:v>9.813342785205966</c:v>
                </c:pt>
                <c:pt idx="53">
                  <c:v>9.814209412260537</c:v>
                </c:pt>
                <c:pt idx="54">
                  <c:v>9.81506638888863</c:v>
                </c:pt>
                <c:pt idx="55">
                  <c:v>9.815912666543186</c:v>
                </c:pt>
                <c:pt idx="56">
                  <c:v>9.81674720932545</c:v>
                </c:pt>
                <c:pt idx="57">
                  <c:v>9.817568995270646</c:v>
                </c:pt>
                <c:pt idx="58">
                  <c:v>9.81837701761842</c:v>
                </c:pt>
                <c:pt idx="59">
                  <c:v>9.819170286066427</c:v>
                </c:pt>
                <c:pt idx="60">
                  <c:v>9.819947828005365</c:v>
                </c:pt>
                <c:pt idx="61">
                  <c:v>9.820708689733832</c:v>
                </c:pt>
                <c:pt idx="62">
                  <c:v>9.821451937651387</c:v>
                </c:pt>
                <c:pt idx="63">
                  <c:v>9.822176659428175</c:v>
                </c:pt>
                <c:pt idx="64">
                  <c:v>9.822881965149586</c:v>
                </c:pt>
                <c:pt idx="65">
                  <c:v>9.823566988434349</c:v>
                </c:pt>
                <c:pt idx="66">
                  <c:v>9.824230887524546</c:v>
                </c:pt>
                <c:pt idx="67">
                  <c:v>9.82487284634607</c:v>
                </c:pt>
                <c:pt idx="68">
                  <c:v>9.82549207553803</c:v>
                </c:pt>
                <c:pt idx="69">
                  <c:v>9.82608781344971</c:v>
                </c:pt>
                <c:pt idx="70">
                  <c:v>9.826659327103659</c:v>
                </c:pt>
                <c:pt idx="71">
                  <c:v>9.827205913123644</c:v>
                </c:pt>
                <c:pt idx="72">
                  <c:v>9.827726898626022</c:v>
                </c:pt>
                <c:pt idx="73">
                  <c:v>9.828221642073462</c:v>
                </c:pt>
                <c:pt idx="74">
                  <c:v>9.828689534089651</c:v>
                </c:pt>
                <c:pt idx="75">
                  <c:v>9.829129998233926</c:v>
                </c:pt>
                <c:pt idx="76">
                  <c:v>9.829542491734678</c:v>
                </c:pt>
                <c:pt idx="77">
                  <c:v>9.829926506180538</c:v>
                </c:pt>
                <c:pt idx="78">
                  <c:v>9.83028156816829</c:v>
                </c:pt>
                <c:pt idx="79">
                  <c:v>9.830607239906652</c:v>
                </c:pt>
                <c:pt idx="80">
                  <c:v>9.830903119774977</c:v>
                </c:pt>
                <c:pt idx="81">
                  <c:v>9.831168842836178</c:v>
                </c:pt>
                <c:pt idx="82">
                  <c:v>9.831404081303017</c:v>
                </c:pt>
                <c:pt idx="83">
                  <c:v>9.831608544957184</c:v>
                </c:pt>
                <c:pt idx="84">
                  <c:v>9.831781981520493</c:v>
                </c:pt>
                <c:pt idx="85">
                  <c:v>9.831924176977697</c:v>
                </c:pt>
                <c:pt idx="86">
                  <c:v>9.832034955850427</c:v>
                </c:pt>
                <c:pt idx="87">
                  <c:v>9.832114181421884</c:v>
                </c:pt>
                <c:pt idx="88">
                  <c:v>9.832161755911923</c:v>
                </c:pt>
                <c:pt idx="89">
                  <c:v>9.832177620602303</c:v>
                </c:pt>
              </c:numCache>
            </c:numRef>
          </c:yVal>
          <c:smooth val="0"/>
        </c:ser>
        <c:ser>
          <c:idx val="2"/>
          <c:order val="2"/>
          <c:tx>
            <c:v>IGF1984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IGF!$A$3:$A$92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xVal>
          <c:yVal>
            <c:numRef>
              <c:f>IGF!$E$3:$E$92</c:f>
              <c:numCache>
                <c:ptCount val="90"/>
                <c:pt idx="0">
                  <c:v>9.780342497449983</c:v>
                </c:pt>
                <c:pt idx="1">
                  <c:v>9.780389656693368</c:v>
                </c:pt>
                <c:pt idx="2">
                  <c:v>9.780468192432291</c:v>
                </c:pt>
                <c:pt idx="3">
                  <c:v>9.780578010243003</c:v>
                </c:pt>
                <c:pt idx="4">
                  <c:v>9.780718978084828</c:v>
                </c:pt>
                <c:pt idx="5">
                  <c:v>9.780890926452585</c:v>
                </c:pt>
                <c:pt idx="6">
                  <c:v>9.781093648572261</c:v>
                </c:pt>
                <c:pt idx="7">
                  <c:v>9.78132690063985</c:v>
                </c:pt>
                <c:pt idx="8">
                  <c:v>9.781590402103015</c:v>
                </c:pt>
                <c:pt idx="9">
                  <c:v>9.781883835985402</c:v>
                </c:pt>
                <c:pt idx="10">
                  <c:v>9.782206849253217</c:v>
                </c:pt>
                <c:pt idx="11">
                  <c:v>9.782559053223789</c:v>
                </c:pt>
                <c:pt idx="12">
                  <c:v>9.782940024015643</c:v>
                </c:pt>
                <c:pt idx="13">
                  <c:v>9.783349303039708</c:v>
                </c:pt>
                <c:pt idx="14">
                  <c:v>9.78378639753116</c:v>
                </c:pt>
                <c:pt idx="15">
                  <c:v>9.784250781121363</c:v>
                </c:pt>
                <c:pt idx="16">
                  <c:v>9.78474189444941</c:v>
                </c:pt>
                <c:pt idx="17">
                  <c:v>9.78525914581254</c:v>
                </c:pt>
                <c:pt idx="18">
                  <c:v>9.785801911854954</c:v>
                </c:pt>
                <c:pt idx="19">
                  <c:v>9.786369538294174</c:v>
                </c:pt>
                <c:pt idx="20">
                  <c:v>9.786961340684368</c:v>
                </c:pt>
                <c:pt idx="21">
                  <c:v>9.787576605215738</c:v>
                </c:pt>
                <c:pt idx="22">
                  <c:v>9.788214589549286</c:v>
                </c:pt>
                <c:pt idx="23">
                  <c:v>9.788874523686015</c:v>
                </c:pt>
                <c:pt idx="24">
                  <c:v>9.789555610869728</c:v>
                </c:pt>
                <c:pt idx="25">
                  <c:v>9.790257028522488</c:v>
                </c:pt>
                <c:pt idx="26">
                  <c:v>9.790977929211735</c:v>
                </c:pt>
                <c:pt idx="27">
                  <c:v>9.791717441648094</c:v>
                </c:pt>
                <c:pt idx="28">
                  <c:v>9.792474671712828</c:v>
                </c:pt>
                <c:pt idx="29">
                  <c:v>9.793248703513784</c:v>
                </c:pt>
                <c:pt idx="30">
                  <c:v>9.794038600468806</c:v>
                </c:pt>
                <c:pt idx="31">
                  <c:v>9.794843406415353</c:v>
                </c:pt>
                <c:pt idx="32">
                  <c:v>9.795662146745205</c:v>
                </c:pt>
                <c:pt idx="33">
                  <c:v>9.796493829562984</c:v>
                </c:pt>
                <c:pt idx="34">
                  <c:v>9.7973374468672</c:v>
                </c:pt>
                <c:pt idx="35">
                  <c:v>9.798191975752575</c:v>
                </c:pt>
                <c:pt idx="36">
                  <c:v>9.79905637963223</c:v>
                </c:pt>
                <c:pt idx="37">
                  <c:v>9.799929609478461</c:v>
                </c:pt>
                <c:pt idx="38">
                  <c:v>9.8008106050806</c:v>
                </c:pt>
                <c:pt idx="39">
                  <c:v>9.801698296318595</c:v>
                </c:pt>
                <c:pt idx="40">
                  <c:v>9.80259160445083</c:v>
                </c:pt>
                <c:pt idx="41">
                  <c:v>9.803489443414698</c:v>
                </c:pt>
                <c:pt idx="42">
                  <c:v>9.804390721138397</c:v>
                </c:pt>
                <c:pt idx="43">
                  <c:v>9.80529434086242</c:v>
                </c:pt>
                <c:pt idx="44">
                  <c:v>9.806199202469186</c:v>
                </c:pt>
                <c:pt idx="45">
                  <c:v>9.807104203819206</c:v>
                </c:pt>
                <c:pt idx="46">
                  <c:v>9.808008242092193</c:v>
                </c:pt>
                <c:pt idx="47">
                  <c:v>9.808910215131485</c:v>
                </c:pt>
                <c:pt idx="48">
                  <c:v>9.80980902279015</c:v>
                </c:pt>
                <c:pt idx="49">
                  <c:v>9.810703568277107</c:v>
                </c:pt>
                <c:pt idx="50">
                  <c:v>9.811592759501615</c:v>
                </c:pt>
                <c:pt idx="51">
                  <c:v>9.812475510414437</c:v>
                </c:pt>
                <c:pt idx="52">
                  <c:v>9.813350742344008</c:v>
                </c:pt>
                <c:pt idx="53">
                  <c:v>9.814217385325907</c:v>
                </c:pt>
                <c:pt idx="54">
                  <c:v>9.815074379423958</c:v>
                </c:pt>
                <c:pt idx="55">
                  <c:v>9.815920676041252</c:v>
                </c:pt>
                <c:pt idx="56">
                  <c:v>9.816755239219386</c:v>
                </c:pt>
                <c:pt idx="57">
                  <c:v>9.817577046924278</c:v>
                </c:pt>
                <c:pt idx="58">
                  <c:v>9.818385092316825</c:v>
                </c:pt>
                <c:pt idx="59">
                  <c:v>9.819178385006783</c:v>
                </c:pt>
                <c:pt idx="60">
                  <c:v>9.819955952288137</c:v>
                </c:pt>
                <c:pt idx="61">
                  <c:v>9.820716840354413</c:v>
                </c:pt>
                <c:pt idx="62">
                  <c:v>9.821460115492215</c:v>
                </c:pt>
                <c:pt idx="63">
                  <c:v>9.822184865251447</c:v>
                </c:pt>
                <c:pt idx="64">
                  <c:v>9.822890199590582</c:v>
                </c:pt>
                <c:pt idx="65">
                  <c:v>9.823575251995448</c:v>
                </c:pt>
                <c:pt idx="66">
                  <c:v>9.824239180570013</c:v>
                </c:pt>
                <c:pt idx="67">
                  <c:v>9.824881169097612</c:v>
                </c:pt>
                <c:pt idx="68">
                  <c:v>9.825500428071216</c:v>
                </c:pt>
                <c:pt idx="69">
                  <c:v>9.826096195691276</c:v>
                </c:pt>
                <c:pt idx="70">
                  <c:v>9.82666773882973</c:v>
                </c:pt>
                <c:pt idx="71">
                  <c:v>9.827214353958883</c:v>
                </c:pt>
                <c:pt idx="72">
                  <c:v>9.827735368043776</c:v>
                </c:pt>
                <c:pt idx="73">
                  <c:v>9.828230139396851</c:v>
                </c:pt>
                <c:pt idx="74">
                  <c:v>9.828698058493659</c:v>
                </c:pt>
                <c:pt idx="75">
                  <c:v>9.829138548748455</c:v>
                </c:pt>
                <c:pt idx="76">
                  <c:v>9.82955106724859</c:v>
                </c:pt>
                <c:pt idx="77">
                  <c:v>9.829935105446609</c:v>
                </c:pt>
                <c:pt idx="78">
                  <c:v>9.830290189809123</c:v>
                </c:pt>
                <c:pt idx="79">
                  <c:v>9.830615882421453</c:v>
                </c:pt>
                <c:pt idx="80">
                  <c:v>9.830911781547188</c:v>
                </c:pt>
                <c:pt idx="81">
                  <c:v>9.831177522141905</c:v>
                </c:pt>
                <c:pt idx="82">
                  <c:v>9.831412776320208</c:v>
                </c:pt>
                <c:pt idx="83">
                  <c:v>9.831617253775477</c:v>
                </c:pt>
                <c:pt idx="84">
                  <c:v>9.831790702151702</c:v>
                </c:pt>
                <c:pt idx="85">
                  <c:v>9.831932907366832</c:v>
                </c:pt>
                <c:pt idx="86">
                  <c:v>9.83204369388718</c:v>
                </c:pt>
                <c:pt idx="87">
                  <c:v>9.832122924952508</c:v>
                </c:pt>
                <c:pt idx="88">
                  <c:v>9.83217050275143</c:v>
                </c:pt>
                <c:pt idx="89">
                  <c:v>9.83218636854687</c:v>
                </c:pt>
              </c:numCache>
            </c:numRef>
          </c:yVal>
          <c:smooth val="0"/>
        </c:ser>
        <c:axId val="9937839"/>
        <c:axId val="22331688"/>
      </c:scatterChart>
      <c:valAx>
        <c:axId val="9937839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zemljepisna širina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31688"/>
        <c:crosses val="autoZero"/>
        <c:crossBetween val="midCat"/>
        <c:dispUnits/>
      </c:valAx>
      <c:valAx>
        <c:axId val="22331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gravitacijski pospešek [m/s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37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napaka IGF1930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IGF!$A$2:$A$92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IGF!$F$2:$F$92</c:f>
              <c:numCache>
                <c:ptCount val="91"/>
                <c:pt idx="0">
                  <c:v>0.00016322859999995387</c:v>
                </c:pt>
                <c:pt idx="1">
                  <c:v>0.00016318643760904195</c:v>
                </c:pt>
                <c:pt idx="2">
                  <c:v>0.00016306000537724685</c:v>
                </c:pt>
                <c:pt idx="3">
                  <c:v>0.00016284946803324374</c:v>
                </c:pt>
                <c:pt idx="4">
                  <c:v>0.00016255509979856697</c:v>
                </c:pt>
                <c:pt idx="5">
                  <c:v>0.00016217728392220465</c:v>
                </c:pt>
                <c:pt idx="6">
                  <c:v>0.0001617165119647268</c:v>
                </c:pt>
                <c:pt idx="7">
                  <c:v>0.00016117338300425388</c:v>
                </c:pt>
                <c:pt idx="8">
                  <c:v>0.00016054860252445735</c:v>
                </c:pt>
                <c:pt idx="9">
                  <c:v>0.00015984298124926966</c:v>
                </c:pt>
                <c:pt idx="10">
                  <c:v>0.0001590574336969297</c:v>
                </c:pt>
                <c:pt idx="11">
                  <c:v>0.0001581929766487633</c:v>
                </c:pt>
                <c:pt idx="12">
                  <c:v>0.0001572507273976953</c:v>
                </c:pt>
                <c:pt idx="13">
                  <c:v>0.0001562319018706404</c:v>
                </c:pt>
                <c:pt idx="14">
                  <c:v>0.00015513781258391646</c:v>
                </c:pt>
                <c:pt idx="15">
                  <c:v>0.0001539698664725364</c:v>
                </c:pt>
                <c:pt idx="16">
                  <c:v>0.00015272956257916803</c:v>
                </c:pt>
                <c:pt idx="17">
                  <c:v>0.0001514184896063142</c:v>
                </c:pt>
                <c:pt idx="18">
                  <c:v>0.00015003832338145173</c:v>
                </c:pt>
                <c:pt idx="19">
                  <c:v>0.0001485908241818379</c:v>
                </c:pt>
                <c:pt idx="20">
                  <c:v>0.00014707783397405194</c:v>
                </c:pt>
                <c:pt idx="21">
                  <c:v>0.00014550127356827147</c:v>
                </c:pt>
                <c:pt idx="22">
                  <c:v>0.0001438631396784018</c:v>
                </c:pt>
                <c:pt idx="23">
                  <c:v>0.00014216550193246746</c:v>
                </c:pt>
                <c:pt idx="24">
                  <c:v>0.00014041049978530395</c:v>
                </c:pt>
                <c:pt idx="25">
                  <c:v>0.00013860033940815697</c:v>
                </c:pt>
                <c:pt idx="26">
                  <c:v>0.00013673729050012184</c:v>
                </c:pt>
                <c:pt idx="27">
                  <c:v>0.00013482368309780668</c:v>
                </c:pt>
                <c:pt idx="28">
                  <c:v>0.0001328619043299284</c:v>
                </c:pt>
                <c:pt idx="29">
                  <c:v>0.0001308543951292762</c:v>
                </c:pt>
                <c:pt idx="30">
                  <c:v>0.0001288036469677678</c:v>
                </c:pt>
                <c:pt idx="31">
                  <c:v>0.00012671219854354376</c:v>
                </c:pt>
                <c:pt idx="32">
                  <c:v>0.00012458263249826018</c:v>
                </c:pt>
                <c:pt idx="33">
                  <c:v>0.00012241757210418314</c:v>
                </c:pt>
                <c:pt idx="34">
                  <c:v>0.00012021967794595412</c:v>
                </c:pt>
                <c:pt idx="35">
                  <c:v>0.00011799164465742251</c:v>
                </c:pt>
                <c:pt idx="36">
                  <c:v>0.00011573619761939824</c:v>
                </c:pt>
                <c:pt idx="37">
                  <c:v>0.0001134560897106951</c:v>
                </c:pt>
                <c:pt idx="38">
                  <c:v>0.00011115409804673959</c:v>
                </c:pt>
                <c:pt idx="39">
                  <c:v>0.00010883302075370693</c:v>
                </c:pt>
                <c:pt idx="40">
                  <c:v>0.00010649567376397329</c:v>
                </c:pt>
                <c:pt idx="41">
                  <c:v>0.00010414488763288432</c:v>
                </c:pt>
                <c:pt idx="42">
                  <c:v>0.00010178350436440553</c:v>
                </c:pt>
                <c:pt idx="43">
                  <c:v>9.941437427585242E-05</c:v>
                </c:pt>
                <c:pt idx="44">
                  <c:v>9.704035288748969E-05</c:v>
                </c:pt>
                <c:pt idx="45">
                  <c:v>9.466429781568308E-05</c:v>
                </c:pt>
                <c:pt idx="46">
                  <c:v>9.228906570157847E-05</c:v>
                </c:pt>
                <c:pt idx="47">
                  <c:v>8.991750916642616E-05</c:v>
                </c:pt>
                <c:pt idx="48">
                  <c:v>8.755247377045805E-05</c:v>
                </c:pt>
                <c:pt idx="49">
                  <c:v>8.51967950001864E-05</c:v>
                </c:pt>
                <c:pt idx="50">
                  <c:v>8.285329527879526E-05</c:v>
                </c:pt>
                <c:pt idx="51">
                  <c:v>8.052478097830829E-05</c:v>
                </c:pt>
                <c:pt idx="52">
                  <c:v>7.82140394495201E-05</c:v>
                </c:pt>
                <c:pt idx="53">
                  <c:v>7.592383609811293E-05</c:v>
                </c:pt>
                <c:pt idx="54">
                  <c:v>7.36569114216934E-05</c:v>
                </c:pt>
                <c:pt idx="55">
                  <c:v>7.141597809301459E-05</c:v>
                </c:pt>
                <c:pt idx="56">
                  <c:v>6.920371804852721E-05</c:v>
                </c:pt>
                <c:pt idx="57">
                  <c:v>6.702277960002334E-05</c:v>
                </c:pt>
                <c:pt idx="58">
                  <c:v>6.487577454272753E-05</c:v>
                </c:pt>
                <c:pt idx="59">
                  <c:v>6.27652752847041E-05</c:v>
                </c:pt>
                <c:pt idx="60">
                  <c:v>6.069381196915913E-05</c:v>
                </c:pt>
                <c:pt idx="61">
                  <c:v>5.866386966424386E-05</c:v>
                </c:pt>
                <c:pt idx="62">
                  <c:v>5.667788552088382E-05</c:v>
                </c:pt>
                <c:pt idx="63">
                  <c:v>5.4738245973240396E-05</c:v>
                </c:pt>
                <c:pt idx="64">
                  <c:v>5.2847283949830626E-05</c:v>
                </c:pt>
                <c:pt idx="65">
                  <c:v>5.1007276118397726E-05</c:v>
                </c:pt>
                <c:pt idx="66">
                  <c:v>4.9220440173414204E-05</c:v>
                </c:pt>
                <c:pt idx="67">
                  <c:v>4.7488932114703175E-05</c:v>
                </c:pt>
                <c:pt idx="68">
                  <c:v>4.5814843623759316E-05</c:v>
                </c:pt>
                <c:pt idx="69">
                  <c:v>4.420019942941167E-05</c:v>
                </c:pt>
                <c:pt idx="70">
                  <c:v>4.264695474098801E-05</c:v>
                </c:pt>
                <c:pt idx="71">
                  <c:v>4.115699275253348E-05</c:v>
                </c:pt>
                <c:pt idx="72">
                  <c:v>3.973212217367461E-05</c:v>
                </c:pt>
                <c:pt idx="73">
                  <c:v>3.8374074851077467E-05</c:v>
                </c:pt>
                <c:pt idx="74">
                  <c:v>3.7084503452078366E-05</c:v>
                </c:pt>
                <c:pt idx="75">
                  <c:v>3.586497921226339E-05</c:v>
                </c:pt>
                <c:pt idx="76">
                  <c:v>3.4716989796734765E-05</c:v>
                </c:pt>
                <c:pt idx="77">
                  <c:v>3.364193722354969E-05</c:v>
                </c:pt>
                <c:pt idx="78">
                  <c:v>3.2641135909727836E-05</c:v>
                </c:pt>
                <c:pt idx="79">
                  <c:v>3.171581078298402E-05</c:v>
                </c:pt>
                <c:pt idx="80">
                  <c:v>3.086709554267486E-05</c:v>
                </c:pt>
                <c:pt idx="81">
                  <c:v>3.0096031025550474E-05</c:v>
                </c:pt>
                <c:pt idx="82">
                  <c:v>2.940356367098218E-05</c:v>
                </c:pt>
                <c:pt idx="83">
                  <c:v>2.879054413007509E-05</c:v>
                </c:pt>
                <c:pt idx="84">
                  <c:v>2.825772602932375E-05</c:v>
                </c:pt>
                <c:pt idx="85">
                  <c:v>2.7805764805322042E-05</c:v>
                </c:pt>
                <c:pt idx="86">
                  <c:v>2.743521675085958E-05</c:v>
                </c:pt>
                <c:pt idx="87">
                  <c:v>2.714653817825763E-05</c:v>
                </c:pt>
                <c:pt idx="88">
                  <c:v>2.694008471593179E-05</c:v>
                </c:pt>
                <c:pt idx="89">
                  <c:v>2.6816110764826817E-05</c:v>
                </c:pt>
                <c:pt idx="90">
                  <c:v>2.677476913071075E-05</c:v>
                </c:pt>
              </c:numCache>
            </c:numRef>
          </c:yVal>
          <c:smooth val="0"/>
        </c:ser>
        <c:ser>
          <c:idx val="1"/>
          <c:order val="1"/>
          <c:tx>
            <c:v>napaka IGF1967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IGF!$A$2:$A$92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IGF!$G$2:$G$92</c:f>
              <c:numCache>
                <c:ptCount val="91"/>
                <c:pt idx="0">
                  <c:v>-8.311400000238223E-06</c:v>
                </c:pt>
                <c:pt idx="1">
                  <c:v>-8.310940915023934E-06</c:v>
                </c:pt>
                <c:pt idx="2">
                  <c:v>-8.309564991648699E-06</c:v>
                </c:pt>
                <c:pt idx="3">
                  <c:v>-8.30727627487704E-06</c:v>
                </c:pt>
                <c:pt idx="4">
                  <c:v>-8.304081509535877E-06</c:v>
                </c:pt>
                <c:pt idx="5">
                  <c:v>-8.299990188476158E-06</c:v>
                </c:pt>
                <c:pt idx="6">
                  <c:v>-8.295014614745355E-06</c:v>
                </c:pt>
                <c:pt idx="7">
                  <c:v>-8.289169921127382E-06</c:v>
                </c:pt>
                <c:pt idx="8">
                  <c:v>-8.282474182053079E-06</c:v>
                </c:pt>
                <c:pt idx="9">
                  <c:v>-8.274948458009135E-06</c:v>
                </c:pt>
                <c:pt idx="10">
                  <c:v>-8.26661688790864E-06</c:v>
                </c:pt>
                <c:pt idx="11">
                  <c:v>-8.257506769027145E-06</c:v>
                </c:pt>
                <c:pt idx="12">
                  <c:v>-8.247648644044148E-06</c:v>
                </c:pt>
                <c:pt idx="13">
                  <c:v>-8.237076388084574E-06</c:v>
                </c:pt>
                <c:pt idx="14">
                  <c:v>-8.225827270891273E-06</c:v>
                </c:pt>
                <c:pt idx="15">
                  <c:v>-8.213942040313782E-06</c:v>
                </c:pt>
                <c:pt idx="16">
                  <c:v>-8.201464956059112E-06</c:v>
                </c:pt>
                <c:pt idx="17">
                  <c:v>-8.188443864298733E-06</c:v>
                </c:pt>
                <c:pt idx="18">
                  <c:v>-8.174930181681361E-06</c:v>
                </c:pt>
                <c:pt idx="19">
                  <c:v>-8.160978927307383E-06</c:v>
                </c:pt>
                <c:pt idx="20">
                  <c:v>-8.14664867476722E-06</c:v>
                </c:pt>
                <c:pt idx="21">
                  <c:v>-8.132001539706835E-06</c:v>
                </c:pt>
                <c:pt idx="22">
                  <c:v>-8.117103059035458E-06</c:v>
                </c:pt>
                <c:pt idx="23">
                  <c:v>-8.102022107436824E-06</c:v>
                </c:pt>
                <c:pt idx="24">
                  <c:v>-8.086830748155194E-06</c:v>
                </c:pt>
                <c:pt idx="25">
                  <c:v>-8.071604048254244E-06</c:v>
                </c:pt>
                <c:pt idx="26">
                  <c:v>-8.056419877888743E-06</c:v>
                </c:pt>
                <c:pt idx="27">
                  <c:v>-8.041358649180097E-06</c:v>
                </c:pt>
                <c:pt idx="28">
                  <c:v>-8.026503019564757E-06</c:v>
                </c:pt>
                <c:pt idx="29">
                  <c:v>-8.011937588037199E-06</c:v>
                </c:pt>
                <c:pt idx="30">
                  <c:v>-7.997748509680491E-06</c:v>
                </c:pt>
                <c:pt idx="31">
                  <c:v>-7.984023111973215E-06</c:v>
                </c:pt>
                <c:pt idx="32">
                  <c:v>-7.970849457805684E-06</c:v>
                </c:pt>
                <c:pt idx="33">
                  <c:v>-7.95831586408724E-06</c:v>
                </c:pt>
                <c:pt idx="34">
                  <c:v>-7.946510436340759E-06</c:v>
                </c:pt>
                <c:pt idx="35">
                  <c:v>-7.935520518032035E-06</c:v>
                </c:pt>
                <c:pt idx="36">
                  <c:v>-7.925432170097224E-06</c:v>
                </c:pt>
                <c:pt idx="37">
                  <c:v>-7.91632957053423E-06</c:v>
                </c:pt>
                <c:pt idx="38">
                  <c:v>-7.908294461955734E-06</c:v>
                </c:pt>
                <c:pt idx="39">
                  <c:v>-7.90140554762786E-06</c:v>
                </c:pt>
                <c:pt idx="40">
                  <c:v>-7.895737887508858E-06</c:v>
                </c:pt>
                <c:pt idx="41">
                  <c:v>-7.891362294287774E-06</c:v>
                </c:pt>
                <c:pt idx="42">
                  <c:v>-7.888344738304909E-06</c:v>
                </c:pt>
                <c:pt idx="43">
                  <c:v>-7.88674576313042E-06</c:v>
                </c:pt>
                <c:pt idx="44">
                  <c:v>-7.886619895813851E-06</c:v>
                </c:pt>
                <c:pt idx="45">
                  <c:v>-7.888015101542578E-06</c:v>
                </c:pt>
                <c:pt idx="46">
                  <c:v>-7.890972247182049E-06</c:v>
                </c:pt>
                <c:pt idx="47">
                  <c:v>-7.895524612777649E-06</c:v>
                </c:pt>
                <c:pt idx="48">
                  <c:v>-7.901697417267428E-06</c:v>
                </c:pt>
                <c:pt idx="49">
                  <c:v>-7.909507406367311E-06</c:v>
                </c:pt>
                <c:pt idx="50">
                  <c:v>-7.918962474207092E-06</c:v>
                </c:pt>
                <c:pt idx="51">
                  <c:v>-7.930061348915274E-06</c:v>
                </c:pt>
                <c:pt idx="52">
                  <c:v>-7.942793322612829E-06</c:v>
                </c:pt>
                <c:pt idx="53">
                  <c:v>-7.957138041803091E-06</c:v>
                </c:pt>
                <c:pt idx="54">
                  <c:v>-7.97306537059228E-06</c:v>
                </c:pt>
                <c:pt idx="55">
                  <c:v>-7.990535328517012E-06</c:v>
                </c:pt>
                <c:pt idx="56">
                  <c:v>-8.009498065675302E-06</c:v>
                </c:pt>
                <c:pt idx="57">
                  <c:v>-8.029893935557197E-06</c:v>
                </c:pt>
                <c:pt idx="58">
                  <c:v>-8.051653631824252E-06</c:v>
                </c:pt>
                <c:pt idx="59">
                  <c:v>-8.07469840502506E-06</c:v>
                </c:pt>
                <c:pt idx="60">
                  <c:v>-8.09894035569414E-06</c:v>
                </c:pt>
                <c:pt idx="61">
                  <c:v>-8.124282771859725E-06</c:v>
                </c:pt>
                <c:pt idx="62">
                  <c:v>-8.15062058023841E-06</c:v>
                </c:pt>
                <c:pt idx="63">
                  <c:v>-8.177840827627847E-06</c:v>
                </c:pt>
                <c:pt idx="64">
                  <c:v>-8.205823272433577E-06</c:v>
                </c:pt>
                <c:pt idx="65">
                  <c:v>-8.234440995735781E-06</c:v>
                </c:pt>
                <c:pt idx="66">
                  <c:v>-8.26356109939752E-06</c:v>
                </c:pt>
                <c:pt idx="67">
                  <c:v>-8.293045466345461E-06</c:v>
                </c:pt>
                <c:pt idx="68">
                  <c:v>-8.322751542166884E-06</c:v>
                </c:pt>
                <c:pt idx="69">
                  <c:v>-8.352533185984612E-06</c:v>
                </c:pt>
                <c:pt idx="70">
                  <c:v>-8.382241565740856E-06</c:v>
                </c:pt>
                <c:pt idx="71">
                  <c:v>-8.41172607124463E-06</c:v>
                </c:pt>
                <c:pt idx="72">
                  <c:v>-8.440835239653666E-06</c:v>
                </c:pt>
                <c:pt idx="73">
                  <c:v>-8.469417753786956E-06</c:v>
                </c:pt>
                <c:pt idx="74">
                  <c:v>-8.49732338892295E-06</c:v>
                </c:pt>
                <c:pt idx="75">
                  <c:v>-8.524404007559383E-06</c:v>
                </c:pt>
                <c:pt idx="76">
                  <c:v>-8.55051452930411E-06</c:v>
                </c:pt>
                <c:pt idx="77">
                  <c:v>-8.575513911424082E-06</c:v>
                </c:pt>
                <c:pt idx="78">
                  <c:v>-8.599266070774547E-06</c:v>
                </c:pt>
                <c:pt idx="79">
                  <c:v>-8.6216408323736E-06</c:v>
                </c:pt>
                <c:pt idx="80">
                  <c:v>-8.642514801593393E-06</c:v>
                </c:pt>
                <c:pt idx="81">
                  <c:v>-8.661772211482344E-06</c:v>
                </c:pt>
                <c:pt idx="82">
                  <c:v>-8.679305727454789E-06</c:v>
                </c:pt>
                <c:pt idx="83">
                  <c:v>-8.695017191584498E-06</c:v>
                </c:pt>
                <c:pt idx="84">
                  <c:v>-8.708818292291198E-06</c:v>
                </c:pt>
                <c:pt idx="85">
                  <c:v>-8.720631209158114E-06</c:v>
                </c:pt>
                <c:pt idx="86">
                  <c:v>-8.730389135180872E-06</c:v>
                </c:pt>
                <c:pt idx="87">
                  <c:v>-8.738036752831135E-06</c:v>
                </c:pt>
                <c:pt idx="88">
                  <c:v>-8.743530623078755E-06</c:v>
                </c:pt>
                <c:pt idx="89">
                  <c:v>-8.746839506912352E-06</c:v>
                </c:pt>
                <c:pt idx="90">
                  <c:v>-8.747944566067645E-06</c:v>
                </c:pt>
              </c:numCache>
            </c:numRef>
          </c:yVal>
          <c:smooth val="0"/>
        </c:ser>
        <c:axId val="66767465"/>
        <c:axId val="64036274"/>
      </c:scatterChart>
      <c:valAx>
        <c:axId val="66767465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zemljepisna širina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6274"/>
        <c:crosses val="autoZero"/>
        <c:crossBetween val="midCat"/>
        <c:dispUnits/>
      </c:valAx>
      <c:val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napaka IGF [m/s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67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12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tabSelected="1" workbookViewId="0" zoomScale="12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92"/>
  <sheetViews>
    <sheetView workbookViewId="0" topLeftCell="A1">
      <selection activeCell="L9" sqref="L9"/>
    </sheetView>
  </sheetViews>
  <sheetFormatPr defaultColWidth="9.140625" defaultRowHeight="12.75"/>
  <cols>
    <col min="1" max="1" width="20.7109375" style="1" customWidth="1"/>
    <col min="2" max="2" width="23.140625" style="1" bestFit="1" customWidth="1"/>
    <col min="3" max="5" width="35.7109375" style="1" bestFit="1" customWidth="1"/>
    <col min="6" max="7" width="17.28125" style="1" bestFit="1" customWidth="1"/>
    <col min="8" max="16384" width="9.140625" style="1" customWidth="1"/>
  </cols>
  <sheetData>
    <row r="1" spans="1:7" s="2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4</v>
      </c>
      <c r="G1" s="4" t="s">
        <v>5</v>
      </c>
    </row>
    <row r="2" spans="1:7" s="6" customFormat="1" ht="13.5">
      <c r="A2" s="5">
        <v>0</v>
      </c>
      <c r="B2" s="3">
        <f>A2*3.14159265358979/180</f>
        <v>0</v>
      </c>
      <c r="C2" s="3">
        <f>9.78049*(1+0.0052884*SIN(B2)^2-0.0000059*SIN(2*B2)^2)</f>
        <v>9.78049</v>
      </c>
      <c r="D2" s="3">
        <f>9.78031846*(1+0.0053024*SIN(B2)^2-0.0000058*SIN(2*B2)^2)</f>
        <v>9.78031846</v>
      </c>
      <c r="E2" s="3">
        <f>9.7803267714*((1+0.00193185138639*SIN(B2)^2)/(SQRT(1-0.00669437999013*SIN(B2)^2)))</f>
        <v>9.7803267714</v>
      </c>
      <c r="F2" s="3">
        <f>C2-E2</f>
        <v>0.00016322859999995387</v>
      </c>
      <c r="G2" s="3">
        <f>D2-E2</f>
        <v>-8.311400000238223E-06</v>
      </c>
    </row>
    <row r="3" spans="1:7" ht="13.5">
      <c r="A3" s="3">
        <v>1</v>
      </c>
      <c r="B3" s="3">
        <f>A3*3.14159265358979/180</f>
        <v>0.017453292519943278</v>
      </c>
      <c r="C3" s="3">
        <f>9.78049*(1+0.0052884*SIN(B3)^2-0.0000059*SIN(2*B3)^2)</f>
        <v>9.780505683887592</v>
      </c>
      <c r="D3" s="3">
        <f>9.78031846*(1+0.0053024*SIN(B3)^2-0.0000058*SIN(2*B3)^2)</f>
        <v>9.780334186509068</v>
      </c>
      <c r="E3" s="3">
        <f>9.7803267714*((1+0.00193185138639*SIN(B3)^2)/(SQRT(1-0.00669437999013*SIN(B3)^2)))</f>
        <v>9.780342497449983</v>
      </c>
      <c r="F3" s="3">
        <f>C3-E3</f>
        <v>0.00016318643760904195</v>
      </c>
      <c r="G3" s="3">
        <f>D3-E3</f>
        <v>-8.310940915023934E-06</v>
      </c>
    </row>
    <row r="4" spans="1:7" ht="13.5">
      <c r="A4" s="3">
        <f>1+A3</f>
        <v>2</v>
      </c>
      <c r="B4" s="3">
        <f aca="true" t="shared" si="0" ref="B4:B67">A4*3.14159265358979/180</f>
        <v>0.034906585039886556</v>
      </c>
      <c r="C4" s="3">
        <f aca="true" t="shared" si="1" ref="C4:C67">9.78049*(1+0.0052884*SIN(B4)^2-0.0000059*SIN(2*B4)^2)</f>
        <v>9.780552716698745</v>
      </c>
      <c r="D4" s="3">
        <f aca="true" t="shared" si="2" ref="D4:D67">9.78031846*(1+0.0053024*SIN(B4)^2-0.0000058*SIN(2*B4)^2)</f>
        <v>9.780381347128376</v>
      </c>
      <c r="E4" s="3">
        <f aca="true" t="shared" si="3" ref="E4:E67">9.7803267714*((1+0.00193185138639*SIN(B4)^2)/(SQRT(1-0.00669437999013*SIN(B4)^2)))</f>
        <v>9.780389656693368</v>
      </c>
      <c r="F4" s="3">
        <f aca="true" t="shared" si="4" ref="F4:F67">C4-E4</f>
        <v>0.00016306000537724685</v>
      </c>
      <c r="G4" s="3">
        <f aca="true" t="shared" si="5" ref="G4:G67">D4-E4</f>
        <v>-8.309564991648699E-06</v>
      </c>
    </row>
    <row r="5" spans="1:7" ht="13.5">
      <c r="A5" s="3">
        <f aca="true" t="shared" si="6" ref="A5:A68">1+A4</f>
        <v>3</v>
      </c>
      <c r="B5" s="3">
        <f t="shared" si="0"/>
        <v>0.052359877559829834</v>
      </c>
      <c r="C5" s="3">
        <f t="shared" si="1"/>
        <v>9.780631041900325</v>
      </c>
      <c r="D5" s="3">
        <f t="shared" si="2"/>
        <v>9.780459885156016</v>
      </c>
      <c r="E5" s="3">
        <f t="shared" si="3"/>
        <v>9.780468192432291</v>
      </c>
      <c r="F5" s="3">
        <f t="shared" si="4"/>
        <v>0.00016284946803324374</v>
      </c>
      <c r="G5" s="3">
        <f t="shared" si="5"/>
        <v>-8.30727627487704E-06</v>
      </c>
    </row>
    <row r="6" spans="1:7" ht="13.5">
      <c r="A6" s="3">
        <f t="shared" si="6"/>
        <v>4</v>
      </c>
      <c r="B6" s="3">
        <f t="shared" si="0"/>
        <v>0.06981317007977311</v>
      </c>
      <c r="C6" s="3">
        <f t="shared" si="1"/>
        <v>9.780740565342802</v>
      </c>
      <c r="D6" s="3">
        <f t="shared" si="2"/>
        <v>9.780569706161494</v>
      </c>
      <c r="E6" s="3">
        <f t="shared" si="3"/>
        <v>9.780578010243003</v>
      </c>
      <c r="F6" s="3">
        <f t="shared" si="4"/>
        <v>0.00016255509979856697</v>
      </c>
      <c r="G6" s="3">
        <f t="shared" si="5"/>
        <v>-8.304081509535877E-06</v>
      </c>
    </row>
    <row r="7" spans="1:7" ht="13.5">
      <c r="A7" s="3">
        <f t="shared" si="6"/>
        <v>5</v>
      </c>
      <c r="B7" s="3">
        <f t="shared" si="0"/>
        <v>0.08726646259971639</v>
      </c>
      <c r="C7" s="3">
        <f t="shared" si="1"/>
        <v>9.78088115536875</v>
      </c>
      <c r="D7" s="3">
        <f t="shared" si="2"/>
        <v>9.78071067809464</v>
      </c>
      <c r="E7" s="3">
        <f t="shared" si="3"/>
        <v>9.780718978084828</v>
      </c>
      <c r="F7" s="3">
        <f t="shared" si="4"/>
        <v>0.00016217728392220465</v>
      </c>
      <c r="G7" s="3">
        <f t="shared" si="5"/>
        <v>-8.299990188476158E-06</v>
      </c>
    </row>
    <row r="8" spans="1:7" ht="13.5">
      <c r="A8" s="3">
        <f t="shared" si="6"/>
        <v>6</v>
      </c>
      <c r="B8" s="3">
        <f t="shared" si="0"/>
        <v>0.10471975511965967</v>
      </c>
      <c r="C8" s="3">
        <f t="shared" si="1"/>
        <v>9.78105264296455</v>
      </c>
      <c r="D8" s="3">
        <f t="shared" si="2"/>
        <v>9.78088263143797</v>
      </c>
      <c r="E8" s="3">
        <f t="shared" si="3"/>
        <v>9.780890926452585</v>
      </c>
      <c r="F8" s="3">
        <f t="shared" si="4"/>
        <v>0.0001617165119647268</v>
      </c>
      <c r="G8" s="3">
        <f t="shared" si="5"/>
        <v>-8.295014614745355E-06</v>
      </c>
    </row>
    <row r="9" spans="1:7" ht="13.5">
      <c r="A9" s="3">
        <f t="shared" si="6"/>
        <v>7</v>
      </c>
      <c r="B9" s="3">
        <f t="shared" si="0"/>
        <v>0.12217304763960295</v>
      </c>
      <c r="C9" s="3">
        <f t="shared" si="1"/>
        <v>9.781254821955265</v>
      </c>
      <c r="D9" s="3">
        <f t="shared" si="2"/>
        <v>9.78108535940234</v>
      </c>
      <c r="E9" s="3">
        <f t="shared" si="3"/>
        <v>9.781093648572261</v>
      </c>
      <c r="F9" s="3">
        <f t="shared" si="4"/>
        <v>0.00016117338300425388</v>
      </c>
      <c r="G9" s="3">
        <f t="shared" si="5"/>
        <v>-8.289169921127382E-06</v>
      </c>
    </row>
    <row r="10" spans="1:7" ht="13.5">
      <c r="A10" s="3">
        <f t="shared" si="6"/>
        <v>8</v>
      </c>
      <c r="B10" s="3">
        <f t="shared" si="0"/>
        <v>0.13962634015954623</v>
      </c>
      <c r="C10" s="3">
        <f t="shared" si="1"/>
        <v>9.781487449242375</v>
      </c>
      <c r="D10" s="3">
        <f t="shared" si="2"/>
        <v>9.781318618165669</v>
      </c>
      <c r="E10" s="3">
        <f t="shared" si="3"/>
        <v>9.78132690063985</v>
      </c>
      <c r="F10" s="3">
        <f t="shared" si="4"/>
        <v>0.00016054860252445735</v>
      </c>
      <c r="G10" s="3">
        <f t="shared" si="5"/>
        <v>-8.282474182053079E-06</v>
      </c>
    </row>
    <row r="11" spans="1:7" ht="13.5">
      <c r="A11" s="3">
        <f t="shared" si="6"/>
        <v>9</v>
      </c>
      <c r="B11" s="3">
        <f t="shared" si="0"/>
        <v>0.1570796326794895</v>
      </c>
      <c r="C11" s="3">
        <f t="shared" si="1"/>
        <v>9.781750245084265</v>
      </c>
      <c r="D11" s="3">
        <f t="shared" si="2"/>
        <v>9.781582127154557</v>
      </c>
      <c r="E11" s="3">
        <f t="shared" si="3"/>
        <v>9.781590402103015</v>
      </c>
      <c r="F11" s="3">
        <f t="shared" si="4"/>
        <v>0.00015984298124926966</v>
      </c>
      <c r="G11" s="3">
        <f t="shared" si="5"/>
        <v>-8.274948458009135E-06</v>
      </c>
    </row>
    <row r="12" spans="1:7" ht="13.5">
      <c r="A12" s="3">
        <f t="shared" si="6"/>
        <v>10</v>
      </c>
      <c r="B12" s="3">
        <f t="shared" si="0"/>
        <v>0.17453292519943278</v>
      </c>
      <c r="C12" s="3">
        <f t="shared" si="1"/>
        <v>9.7820428934191</v>
      </c>
      <c r="D12" s="3">
        <f t="shared" si="2"/>
        <v>9.781875569368514</v>
      </c>
      <c r="E12" s="3">
        <f t="shared" si="3"/>
        <v>9.781883835985402</v>
      </c>
      <c r="F12" s="3">
        <f t="shared" si="4"/>
        <v>0.0001590574336969297</v>
      </c>
      <c r="G12" s="3">
        <f t="shared" si="5"/>
        <v>-8.26661688790864E-06</v>
      </c>
    </row>
    <row r="13" spans="1:7" ht="13.5">
      <c r="A13" s="3">
        <f t="shared" si="6"/>
        <v>11</v>
      </c>
      <c r="B13" s="3">
        <f t="shared" si="0"/>
        <v>0.19198621771937607</v>
      </c>
      <c r="C13" s="3">
        <f t="shared" si="1"/>
        <v>9.782365042229866</v>
      </c>
      <c r="D13" s="3">
        <f t="shared" si="2"/>
        <v>9.782198591746448</v>
      </c>
      <c r="E13" s="3">
        <f t="shared" si="3"/>
        <v>9.782206849253217</v>
      </c>
      <c r="F13" s="3">
        <f t="shared" si="4"/>
        <v>0.0001581929766487633</v>
      </c>
      <c r="G13" s="3">
        <f t="shared" si="5"/>
        <v>-8.257506769027145E-06</v>
      </c>
    </row>
    <row r="14" spans="1:7" ht="13.5">
      <c r="A14" s="3">
        <f t="shared" si="6"/>
        <v>12</v>
      </c>
      <c r="B14" s="3">
        <f t="shared" si="0"/>
        <v>0.20943951023931934</v>
      </c>
      <c r="C14" s="3">
        <f t="shared" si="1"/>
        <v>9.782716303951187</v>
      </c>
      <c r="D14" s="3">
        <f t="shared" si="2"/>
        <v>9.782550805575145</v>
      </c>
      <c r="E14" s="3">
        <f t="shared" si="3"/>
        <v>9.782559053223789</v>
      </c>
      <c r="F14" s="3">
        <f t="shared" si="4"/>
        <v>0.0001572507273976953</v>
      </c>
      <c r="G14" s="3">
        <f t="shared" si="5"/>
        <v>-8.247648644044148E-06</v>
      </c>
    </row>
    <row r="15" spans="1:7" ht="13.5">
      <c r="A15" s="3">
        <f t="shared" si="6"/>
        <v>13</v>
      </c>
      <c r="B15" s="3">
        <f t="shared" si="0"/>
        <v>0.22689280275926263</v>
      </c>
      <c r="C15" s="3">
        <f t="shared" si="1"/>
        <v>9.783096255917513</v>
      </c>
      <c r="D15" s="3">
        <f t="shared" si="2"/>
        <v>9.782931786939255</v>
      </c>
      <c r="E15" s="3">
        <f t="shared" si="3"/>
        <v>9.782940024015643</v>
      </c>
      <c r="F15" s="3">
        <f t="shared" si="4"/>
        <v>0.0001562319018706404</v>
      </c>
      <c r="G15" s="3">
        <f t="shared" si="5"/>
        <v>-8.237076388084574E-06</v>
      </c>
    </row>
    <row r="16" spans="1:7" ht="13.5">
      <c r="A16" s="3">
        <f t="shared" si="6"/>
        <v>14</v>
      </c>
      <c r="B16" s="3">
        <f t="shared" si="0"/>
        <v>0.2443460952792059</v>
      </c>
      <c r="C16" s="3">
        <f t="shared" si="1"/>
        <v>9.783504440852292</v>
      </c>
      <c r="D16" s="3">
        <f t="shared" si="2"/>
        <v>9.783341077212437</v>
      </c>
      <c r="E16" s="3">
        <f t="shared" si="3"/>
        <v>9.783349303039708</v>
      </c>
      <c r="F16" s="3">
        <f t="shared" si="4"/>
        <v>0.00015513781258391646</v>
      </c>
      <c r="G16" s="3">
        <f t="shared" si="5"/>
        <v>-8.225827270891273E-06</v>
      </c>
    </row>
    <row r="17" spans="1:7" ht="13.5">
      <c r="A17" s="3">
        <f t="shared" si="6"/>
        <v>15</v>
      </c>
      <c r="B17" s="3">
        <f t="shared" si="0"/>
        <v>0.2617993877991492</v>
      </c>
      <c r="C17" s="3">
        <f t="shared" si="1"/>
        <v>9.783940367397632</v>
      </c>
      <c r="D17" s="3">
        <f t="shared" si="2"/>
        <v>9.783778183589119</v>
      </c>
      <c r="E17" s="3">
        <f t="shared" si="3"/>
        <v>9.78378639753116</v>
      </c>
      <c r="F17" s="3">
        <f t="shared" si="4"/>
        <v>0.0001539698664725364</v>
      </c>
      <c r="G17" s="3">
        <f t="shared" si="5"/>
        <v>-8.213942040313782E-06</v>
      </c>
    </row>
    <row r="18" spans="1:7" ht="13.5">
      <c r="A18" s="3">
        <f t="shared" si="6"/>
        <v>16</v>
      </c>
      <c r="B18" s="3">
        <f t="shared" si="0"/>
        <v>0.27925268031909245</v>
      </c>
      <c r="C18" s="3">
        <f t="shared" si="1"/>
        <v>9.784403510683942</v>
      </c>
      <c r="D18" s="3">
        <f t="shared" si="2"/>
        <v>9.784242579656407</v>
      </c>
      <c r="E18" s="3">
        <f t="shared" si="3"/>
        <v>9.784250781121363</v>
      </c>
      <c r="F18" s="3">
        <f t="shared" si="4"/>
        <v>0.00015272956257916803</v>
      </c>
      <c r="G18" s="3">
        <f t="shared" si="5"/>
        <v>-8.201464956059112E-06</v>
      </c>
    </row>
    <row r="19" spans="1:7" ht="13.5">
      <c r="A19" s="3">
        <f t="shared" si="6"/>
        <v>17</v>
      </c>
      <c r="B19" s="3">
        <f t="shared" si="0"/>
        <v>0.2967059728390357</v>
      </c>
      <c r="C19" s="3">
        <f t="shared" si="1"/>
        <v>9.784893312939015</v>
      </c>
      <c r="D19" s="3">
        <f t="shared" si="2"/>
        <v>9.784733706005545</v>
      </c>
      <c r="E19" s="3">
        <f t="shared" si="3"/>
        <v>9.78474189444941</v>
      </c>
      <c r="F19" s="3">
        <f t="shared" si="4"/>
        <v>0.0001514184896063142</v>
      </c>
      <c r="G19" s="3">
        <f t="shared" si="5"/>
        <v>-8.188443864298733E-06</v>
      </c>
    </row>
    <row r="20" spans="1:7" ht="13.5">
      <c r="A20" s="3">
        <f t="shared" si="6"/>
        <v>18</v>
      </c>
      <c r="B20" s="3">
        <f t="shared" si="0"/>
        <v>0.314159265358979</v>
      </c>
      <c r="C20" s="3">
        <f t="shared" si="1"/>
        <v>9.785409184135922</v>
      </c>
      <c r="D20" s="3">
        <f t="shared" si="2"/>
        <v>9.785250970882359</v>
      </c>
      <c r="E20" s="3">
        <f t="shared" si="3"/>
        <v>9.78525914581254</v>
      </c>
      <c r="F20" s="3">
        <f t="shared" si="4"/>
        <v>0.00015003832338145173</v>
      </c>
      <c r="G20" s="3">
        <f t="shared" si="5"/>
        <v>-8.174930181681361E-06</v>
      </c>
    </row>
    <row r="21" spans="1:7" ht="13.5">
      <c r="A21" s="3">
        <f t="shared" si="6"/>
        <v>19</v>
      </c>
      <c r="B21" s="3">
        <f t="shared" si="0"/>
        <v>0.3316125578789223</v>
      </c>
      <c r="C21" s="3">
        <f t="shared" si="1"/>
        <v>9.785950502679135</v>
      </c>
      <c r="D21" s="3">
        <f t="shared" si="2"/>
        <v>9.785793750876026</v>
      </c>
      <c r="E21" s="3">
        <f t="shared" si="3"/>
        <v>9.785801911854954</v>
      </c>
      <c r="F21" s="3">
        <f t="shared" si="4"/>
        <v>0.0001485908241818379</v>
      </c>
      <c r="G21" s="3">
        <f t="shared" si="5"/>
        <v>-8.160978927307383E-06</v>
      </c>
    </row>
    <row r="22" spans="1:7" ht="13.5">
      <c r="A22" s="3">
        <f t="shared" si="6"/>
        <v>20</v>
      </c>
      <c r="B22" s="3">
        <f t="shared" si="0"/>
        <v>0.34906585039886556</v>
      </c>
      <c r="C22" s="3">
        <f t="shared" si="1"/>
        <v>9.786516616128148</v>
      </c>
      <c r="D22" s="3">
        <f t="shared" si="2"/>
        <v>9.7863613916455</v>
      </c>
      <c r="E22" s="3">
        <f t="shared" si="3"/>
        <v>9.786369538294174</v>
      </c>
      <c r="F22" s="3">
        <f t="shared" si="4"/>
        <v>0.00014707783397405194</v>
      </c>
      <c r="G22" s="3">
        <f t="shared" si="5"/>
        <v>-8.14664867476722E-06</v>
      </c>
    </row>
    <row r="23" spans="1:7" ht="13.5">
      <c r="A23" s="3">
        <f t="shared" si="6"/>
        <v>21</v>
      </c>
      <c r="B23" s="3">
        <f t="shared" si="0"/>
        <v>0.3665191429188088</v>
      </c>
      <c r="C23" s="3">
        <f t="shared" si="1"/>
        <v>9.787106841957936</v>
      </c>
      <c r="D23" s="3">
        <f t="shared" si="2"/>
        <v>9.786953208682828</v>
      </c>
      <c r="E23" s="3">
        <f t="shared" si="3"/>
        <v>9.786961340684368</v>
      </c>
      <c r="F23" s="3">
        <f t="shared" si="4"/>
        <v>0.00014550127356827147</v>
      </c>
      <c r="G23" s="3">
        <f t="shared" si="5"/>
        <v>-8.132001539706835E-06</v>
      </c>
    </row>
    <row r="24" spans="1:7" ht="13.5">
      <c r="A24" s="3">
        <f t="shared" si="6"/>
        <v>22</v>
      </c>
      <c r="B24" s="3">
        <f t="shared" si="0"/>
        <v>0.38397243543875215</v>
      </c>
      <c r="C24" s="3">
        <f t="shared" si="1"/>
        <v>9.787720468355417</v>
      </c>
      <c r="D24" s="3">
        <f t="shared" si="2"/>
        <v>9.78756848811268</v>
      </c>
      <c r="E24" s="3">
        <f t="shared" si="3"/>
        <v>9.787576605215738</v>
      </c>
      <c r="F24" s="3">
        <f t="shared" si="4"/>
        <v>0.0001438631396784018</v>
      </c>
      <c r="G24" s="3">
        <f t="shared" si="5"/>
        <v>-8.117103059035458E-06</v>
      </c>
    </row>
    <row r="25" spans="1:7" ht="13.5">
      <c r="A25" s="3">
        <f t="shared" si="6"/>
        <v>23</v>
      </c>
      <c r="B25" s="3">
        <f t="shared" si="0"/>
        <v>0.40142572795869536</v>
      </c>
      <c r="C25" s="3">
        <f t="shared" si="1"/>
        <v>9.788356755051218</v>
      </c>
      <c r="D25" s="3">
        <f t="shared" si="2"/>
        <v>9.788206487527178</v>
      </c>
      <c r="E25" s="3">
        <f t="shared" si="3"/>
        <v>9.788214589549286</v>
      </c>
      <c r="F25" s="3">
        <f t="shared" si="4"/>
        <v>0.00014216550193246746</v>
      </c>
      <c r="G25" s="3">
        <f t="shared" si="5"/>
        <v>-8.102022107436824E-06</v>
      </c>
    </row>
    <row r="26" spans="1:7" ht="13.5">
      <c r="A26" s="3">
        <f t="shared" si="6"/>
        <v>24</v>
      </c>
      <c r="B26" s="3">
        <f t="shared" si="0"/>
        <v>0.4188790204786387</v>
      </c>
      <c r="C26" s="3">
        <f t="shared" si="1"/>
        <v>9.7890149341858</v>
      </c>
      <c r="D26" s="3">
        <f t="shared" si="2"/>
        <v>9.788866436855267</v>
      </c>
      <c r="E26" s="3">
        <f t="shared" si="3"/>
        <v>9.788874523686015</v>
      </c>
      <c r="F26" s="3">
        <f t="shared" si="4"/>
        <v>0.00014041049978530395</v>
      </c>
      <c r="G26" s="3">
        <f t="shared" si="5"/>
        <v>-8.086830748155194E-06</v>
      </c>
    </row>
    <row r="27" spans="1:7" ht="13.5">
      <c r="A27" s="3">
        <f t="shared" si="6"/>
        <v>25</v>
      </c>
      <c r="B27" s="3">
        <f t="shared" si="0"/>
        <v>0.43633231299858194</v>
      </c>
      <c r="C27" s="3">
        <f t="shared" si="1"/>
        <v>9.789694211209136</v>
      </c>
      <c r="D27" s="3">
        <f t="shared" si="2"/>
        <v>9.78954753926568</v>
      </c>
      <c r="E27" s="3">
        <f t="shared" si="3"/>
        <v>9.789555610869728</v>
      </c>
      <c r="F27" s="3">
        <f t="shared" si="4"/>
        <v>0.00013860033940815697</v>
      </c>
      <c r="G27" s="3">
        <f t="shared" si="5"/>
        <v>-8.071604048254244E-06</v>
      </c>
    </row>
    <row r="28" spans="1:7" ht="13.5">
      <c r="A28" s="3">
        <f t="shared" si="6"/>
        <v>26</v>
      </c>
      <c r="B28" s="3">
        <f t="shared" si="0"/>
        <v>0.45378560551852526</v>
      </c>
      <c r="C28" s="3">
        <f t="shared" si="1"/>
        <v>9.790393765812988</v>
      </c>
      <c r="D28" s="3">
        <f t="shared" si="2"/>
        <v>9.79024897210261</v>
      </c>
      <c r="E28" s="3">
        <f t="shared" si="3"/>
        <v>9.790257028522488</v>
      </c>
      <c r="F28" s="3">
        <f t="shared" si="4"/>
        <v>0.00013673729050012184</v>
      </c>
      <c r="G28" s="3">
        <f t="shared" si="5"/>
        <v>-8.056419877888743E-06</v>
      </c>
    </row>
    <row r="29" spans="1:7" ht="13.5">
      <c r="A29" s="3">
        <f t="shared" si="6"/>
        <v>27</v>
      </c>
      <c r="B29" s="3">
        <f t="shared" si="0"/>
        <v>0.47123889803846847</v>
      </c>
      <c r="C29" s="3">
        <f t="shared" si="1"/>
        <v>9.791112752894833</v>
      </c>
      <c r="D29" s="3">
        <f t="shared" si="2"/>
        <v>9.790969887853086</v>
      </c>
      <c r="E29" s="3">
        <f t="shared" si="3"/>
        <v>9.790977929211735</v>
      </c>
      <c r="F29" s="3">
        <f t="shared" si="4"/>
        <v>0.00013482368309780668</v>
      </c>
      <c r="G29" s="3">
        <f t="shared" si="5"/>
        <v>-8.041358649180097E-06</v>
      </c>
    </row>
    <row r="30" spans="1:7" ht="13.5">
      <c r="A30" s="3">
        <f t="shared" si="6"/>
        <v>28</v>
      </c>
      <c r="B30" s="3">
        <f t="shared" si="0"/>
        <v>0.4886921905584118</v>
      </c>
      <c r="C30" s="3">
        <f t="shared" si="1"/>
        <v>9.791850303552424</v>
      </c>
      <c r="D30" s="3">
        <f t="shared" si="2"/>
        <v>9.791709415145075</v>
      </c>
      <c r="E30" s="3">
        <f t="shared" si="3"/>
        <v>9.791717441648094</v>
      </c>
      <c r="F30" s="3">
        <f t="shared" si="4"/>
        <v>0.0001328619043299284</v>
      </c>
      <c r="G30" s="3">
        <f t="shared" si="5"/>
        <v>-8.026503019564757E-06</v>
      </c>
    </row>
    <row r="31" spans="1:7" ht="13.5">
      <c r="A31" s="3">
        <f t="shared" si="6"/>
        <v>29</v>
      </c>
      <c r="B31" s="3">
        <f t="shared" si="0"/>
        <v>0.506145483078355</v>
      </c>
      <c r="C31" s="3">
        <f t="shared" si="1"/>
        <v>9.792605526107957</v>
      </c>
      <c r="D31" s="3">
        <f t="shared" si="2"/>
        <v>9.79246665977524</v>
      </c>
      <c r="E31" s="3">
        <f t="shared" si="3"/>
        <v>9.792474671712828</v>
      </c>
      <c r="F31" s="3">
        <f t="shared" si="4"/>
        <v>0.0001308543951292762</v>
      </c>
      <c r="G31" s="3">
        <f t="shared" si="5"/>
        <v>-8.011937588037199E-06</v>
      </c>
    </row>
    <row r="32" spans="1:7" ht="13.5">
      <c r="A32" s="3">
        <f t="shared" si="6"/>
        <v>30</v>
      </c>
      <c r="B32" s="3">
        <f t="shared" si="0"/>
        <v>0.5235987755982984</v>
      </c>
      <c r="C32" s="3">
        <f t="shared" si="1"/>
        <v>9.793377507160752</v>
      </c>
      <c r="D32" s="3">
        <f t="shared" si="2"/>
        <v>9.793240705765275</v>
      </c>
      <c r="E32" s="3">
        <f t="shared" si="3"/>
        <v>9.793248703513784</v>
      </c>
      <c r="F32" s="3">
        <f t="shared" si="4"/>
        <v>0.0001288036469677678</v>
      </c>
      <c r="G32" s="3">
        <f t="shared" si="5"/>
        <v>-7.997748509680491E-06</v>
      </c>
    </row>
    <row r="33" spans="1:7" ht="13.5">
      <c r="A33" s="3">
        <f t="shared" si="6"/>
        <v>31</v>
      </c>
      <c r="B33" s="3">
        <f t="shared" si="0"/>
        <v>0.5410520681182416</v>
      </c>
      <c r="C33" s="3">
        <f t="shared" si="1"/>
        <v>9.79416531266735</v>
      </c>
      <c r="D33" s="3">
        <f t="shared" si="2"/>
        <v>9.794030616445694</v>
      </c>
      <c r="E33" s="3">
        <f t="shared" si="3"/>
        <v>9.794038600468806</v>
      </c>
      <c r="F33" s="3">
        <f t="shared" si="4"/>
        <v>0.00012671219854354376</v>
      </c>
      <c r="G33" s="3">
        <f t="shared" si="5"/>
        <v>-7.984023111973215E-06</v>
      </c>
    </row>
    <row r="34" spans="1:7" ht="13.5">
      <c r="A34" s="3">
        <f t="shared" si="6"/>
        <v>32</v>
      </c>
      <c r="B34" s="3">
        <f t="shared" si="0"/>
        <v>0.5585053606381849</v>
      </c>
      <c r="C34" s="3">
        <f t="shared" si="1"/>
        <v>9.794967989047851</v>
      </c>
      <c r="D34" s="3">
        <f t="shared" si="2"/>
        <v>9.794835435565895</v>
      </c>
      <c r="E34" s="3">
        <f t="shared" si="3"/>
        <v>9.794843406415353</v>
      </c>
      <c r="F34" s="3">
        <f t="shared" si="4"/>
        <v>0.00012458263249826018</v>
      </c>
      <c r="G34" s="3">
        <f t="shared" si="5"/>
        <v>-7.970849457805684E-06</v>
      </c>
    </row>
    <row r="35" spans="1:7" ht="13.5">
      <c r="A35" s="3">
        <f t="shared" si="6"/>
        <v>33</v>
      </c>
      <c r="B35" s="3">
        <f t="shared" si="0"/>
        <v>0.5759586531581282</v>
      </c>
      <c r="C35" s="3">
        <f t="shared" si="1"/>
        <v>9.795784564317309</v>
      </c>
      <c r="D35" s="3">
        <f t="shared" si="2"/>
        <v>9.79565418842934</v>
      </c>
      <c r="E35" s="3">
        <f t="shared" si="3"/>
        <v>9.795662146745205</v>
      </c>
      <c r="F35" s="3">
        <f t="shared" si="4"/>
        <v>0.00012241757210418314</v>
      </c>
      <c r="G35" s="3">
        <f t="shared" si="5"/>
        <v>-7.95831586408724E-06</v>
      </c>
    </row>
    <row r="36" spans="1:7" ht="13.5">
      <c r="A36" s="3">
        <f t="shared" si="6"/>
        <v>34</v>
      </c>
      <c r="B36" s="3">
        <f t="shared" si="0"/>
        <v>0.5934119456780714</v>
      </c>
      <c r="C36" s="3">
        <f t="shared" si="1"/>
        <v>9.79661404924093</v>
      </c>
      <c r="D36" s="3">
        <f t="shared" si="2"/>
        <v>9.796485883052547</v>
      </c>
      <c r="E36" s="3">
        <f t="shared" si="3"/>
        <v>9.796493829562984</v>
      </c>
      <c r="F36" s="3">
        <f t="shared" si="4"/>
        <v>0.00012021967794595412</v>
      </c>
      <c r="G36" s="3">
        <f t="shared" si="5"/>
        <v>-7.946510436340759E-06</v>
      </c>
    </row>
    <row r="37" spans="1:7" ht="13.5">
      <c r="A37" s="3">
        <f t="shared" si="6"/>
        <v>35</v>
      </c>
      <c r="B37" s="3">
        <f t="shared" si="0"/>
        <v>0.6108652381980147</v>
      </c>
      <c r="C37" s="3">
        <f t="shared" si="1"/>
        <v>9.797455438511857</v>
      </c>
      <c r="D37" s="3">
        <f>9.78031846*(1+0.0053024*SIN(B37)^2-0.0000058*SIN(2*B37)^2)</f>
        <v>9.797329511346682</v>
      </c>
      <c r="E37" s="3">
        <f t="shared" si="3"/>
        <v>9.7973374468672</v>
      </c>
      <c r="F37" s="3">
        <f t="shared" si="4"/>
        <v>0.00011799164465742251</v>
      </c>
      <c r="G37" s="3">
        <f t="shared" si="5"/>
        <v>-7.935520518032035E-06</v>
      </c>
    </row>
    <row r="38" spans="1:7" ht="13.5">
      <c r="A38" s="3">
        <f t="shared" si="6"/>
        <v>36</v>
      </c>
      <c r="B38" s="3">
        <f t="shared" si="0"/>
        <v>0.628318530717958</v>
      </c>
      <c r="C38" s="3">
        <f t="shared" si="1"/>
        <v>9.798307711950194</v>
      </c>
      <c r="D38" s="3">
        <f t="shared" si="2"/>
        <v>9.798184050320405</v>
      </c>
      <c r="E38" s="3">
        <f t="shared" si="3"/>
        <v>9.798191975752575</v>
      </c>
      <c r="F38" s="3">
        <f t="shared" si="4"/>
        <v>0.00011573619761939824</v>
      </c>
      <c r="G38" s="3">
        <f t="shared" si="5"/>
        <v>-7.925432170097224E-06</v>
      </c>
    </row>
    <row r="39" spans="1:7" ht="13.5">
      <c r="A39" s="3">
        <f t="shared" si="6"/>
        <v>37</v>
      </c>
      <c r="B39" s="3">
        <f t="shared" si="0"/>
        <v>0.6457718232379013</v>
      </c>
      <c r="C39" s="3">
        <f t="shared" si="1"/>
        <v>9.79916983572194</v>
      </c>
      <c r="D39" s="3">
        <f t="shared" si="2"/>
        <v>9.79904846330266</v>
      </c>
      <c r="E39" s="3">
        <f t="shared" si="3"/>
        <v>9.79905637963223</v>
      </c>
      <c r="F39" s="3">
        <f t="shared" si="4"/>
        <v>0.0001134560897106951</v>
      </c>
      <c r="G39" s="3">
        <f t="shared" si="5"/>
        <v>-7.91632957053423E-06</v>
      </c>
    </row>
    <row r="40" spans="1:7" ht="13.5">
      <c r="A40" s="3">
        <f t="shared" si="6"/>
        <v>38</v>
      </c>
      <c r="B40" s="3">
        <f t="shared" si="0"/>
        <v>0.6632251157578446</v>
      </c>
      <c r="C40" s="3">
        <f t="shared" si="1"/>
        <v>9.800040763576508</v>
      </c>
      <c r="D40" s="3">
        <f t="shared" si="2"/>
        <v>9.799921701184</v>
      </c>
      <c r="E40" s="3">
        <f t="shared" si="3"/>
        <v>9.799929609478461</v>
      </c>
      <c r="F40" s="3">
        <f t="shared" si="4"/>
        <v>0.00011115409804673959</v>
      </c>
      <c r="G40" s="3">
        <f t="shared" si="5"/>
        <v>-7.908294461955734E-06</v>
      </c>
    </row>
    <row r="41" spans="1:7" ht="13.5">
      <c r="A41" s="3">
        <f t="shared" si="6"/>
        <v>39</v>
      </c>
      <c r="B41" s="3">
        <f t="shared" si="0"/>
        <v>0.6806784082777878</v>
      </c>
      <c r="C41" s="3">
        <f t="shared" si="1"/>
        <v>9.800919438101353</v>
      </c>
      <c r="D41" s="3">
        <f t="shared" si="2"/>
        <v>9.800802703675052</v>
      </c>
      <c r="E41" s="3">
        <f>9.7803267714*((1+0.00193185138639*SIN(B41)^2)/(SQRT(1-0.00669437999013*SIN(B41)^2)))</f>
        <v>9.8008106050806</v>
      </c>
      <c r="F41" s="3">
        <f t="shared" si="4"/>
        <v>0.00010883302075370693</v>
      </c>
      <c r="G41" s="3">
        <f t="shared" si="5"/>
        <v>-7.90140554762786E-06</v>
      </c>
    </row>
    <row r="42" spans="1:7" ht="13.5">
      <c r="A42" s="3">
        <f t="shared" si="6"/>
        <v>40</v>
      </c>
      <c r="B42" s="3">
        <f t="shared" si="0"/>
        <v>0.6981317007977311</v>
      </c>
      <c r="C42" s="3">
        <f t="shared" si="1"/>
        <v>9.801804791992359</v>
      </c>
      <c r="D42" s="3">
        <f t="shared" si="2"/>
        <v>9.801690400580707</v>
      </c>
      <c r="E42" s="3">
        <f t="shared" si="3"/>
        <v>9.801698296318595</v>
      </c>
      <c r="F42" s="3">
        <f t="shared" si="4"/>
        <v>0.00010649567376397329</v>
      </c>
      <c r="G42" s="3">
        <f t="shared" si="5"/>
        <v>-7.895737887508858E-06</v>
      </c>
    </row>
    <row r="43" spans="1:7" ht="13.5">
      <c r="A43" s="3">
        <f t="shared" si="6"/>
        <v>41</v>
      </c>
      <c r="B43" s="3">
        <f t="shared" si="0"/>
        <v>0.7155849933176744</v>
      </c>
      <c r="C43" s="3">
        <f t="shared" si="1"/>
        <v>9.802695749338463</v>
      </c>
      <c r="D43" s="3">
        <f t="shared" si="2"/>
        <v>9.802583713088536</v>
      </c>
      <c r="E43" s="3">
        <f t="shared" si="3"/>
        <v>9.80259160445083</v>
      </c>
      <c r="F43" s="3">
        <f t="shared" si="4"/>
        <v>0.00010414488763288432</v>
      </c>
      <c r="G43" s="3">
        <f t="shared" si="5"/>
        <v>-7.891362294287774E-06</v>
      </c>
    </row>
    <row r="44" spans="1:7" ht="13.5">
      <c r="A44" s="3">
        <f t="shared" si="6"/>
        <v>42</v>
      </c>
      <c r="B44" s="3">
        <f t="shared" si="0"/>
        <v>0.7330382858376177</v>
      </c>
      <c r="C44" s="3">
        <f t="shared" si="1"/>
        <v>9.803591226919062</v>
      </c>
      <c r="D44" s="3">
        <f t="shared" si="2"/>
        <v>9.80348155506996</v>
      </c>
      <c r="E44" s="3">
        <f t="shared" si="3"/>
        <v>9.803489443414698</v>
      </c>
      <c r="F44" s="3">
        <f t="shared" si="4"/>
        <v>0.00010178350436440553</v>
      </c>
      <c r="G44" s="3">
        <f t="shared" si="5"/>
        <v>-7.888344738304909E-06</v>
      </c>
    </row>
    <row r="45" spans="1:7" ht="13.5">
      <c r="A45" s="3">
        <f t="shared" si="6"/>
        <v>43</v>
      </c>
      <c r="B45" s="3">
        <f t="shared" si="0"/>
        <v>0.7504915783575609</v>
      </c>
      <c r="C45" s="3">
        <f t="shared" si="1"/>
        <v>9.804490135512673</v>
      </c>
      <c r="D45" s="3">
        <f t="shared" si="2"/>
        <v>9.804382834392634</v>
      </c>
      <c r="E45" s="3">
        <f t="shared" si="3"/>
        <v>9.804390721138397</v>
      </c>
      <c r="F45" s="3">
        <f t="shared" si="4"/>
        <v>9.941437427585242E-05</v>
      </c>
      <c r="G45" s="3">
        <f t="shared" si="5"/>
        <v>-7.88674576313042E-06</v>
      </c>
    </row>
    <row r="46" spans="1:7" ht="13.5">
      <c r="A46" s="3">
        <f t="shared" si="6"/>
        <v>44</v>
      </c>
      <c r="B46" s="3">
        <f t="shared" si="0"/>
        <v>0.7679448708775043</v>
      </c>
      <c r="C46" s="3">
        <f t="shared" si="1"/>
        <v>9.805391381215307</v>
      </c>
      <c r="D46" s="3">
        <f t="shared" si="2"/>
        <v>9.805286454242523</v>
      </c>
      <c r="E46" s="3">
        <f t="shared" si="3"/>
        <v>9.80529434086242</v>
      </c>
      <c r="F46" s="3">
        <f t="shared" si="4"/>
        <v>9.704035288748969E-05</v>
      </c>
      <c r="G46" s="3">
        <f t="shared" si="5"/>
        <v>-7.886619895813851E-06</v>
      </c>
    </row>
    <row r="47" spans="1:7" ht="13.5">
      <c r="A47" s="3">
        <f t="shared" si="6"/>
        <v>45</v>
      </c>
      <c r="B47" s="3">
        <f t="shared" si="0"/>
        <v>0.7853981633974475</v>
      </c>
      <c r="C47" s="3">
        <f t="shared" si="1"/>
        <v>9.806293866767001</v>
      </c>
      <c r="D47" s="3">
        <f t="shared" si="2"/>
        <v>9.806191314454084</v>
      </c>
      <c r="E47" s="3">
        <f t="shared" si="3"/>
        <v>9.806199202469186</v>
      </c>
      <c r="F47" s="3">
        <f t="shared" si="4"/>
        <v>9.466429781568308E-05</v>
      </c>
      <c r="G47" s="3">
        <f t="shared" si="5"/>
        <v>-7.888015101542578E-06</v>
      </c>
    </row>
    <row r="48" spans="1:7" ht="13.5">
      <c r="A48" s="3">
        <f t="shared" si="6"/>
        <v>46</v>
      </c>
      <c r="B48" s="3">
        <f t="shared" si="0"/>
        <v>0.8028514559173907</v>
      </c>
      <c r="C48" s="3">
        <f t="shared" si="1"/>
        <v>9.807196492884907</v>
      </c>
      <c r="D48" s="3">
        <f t="shared" si="2"/>
        <v>9.807096312846959</v>
      </c>
      <c r="E48" s="3">
        <f t="shared" si="3"/>
        <v>9.807104203819206</v>
      </c>
      <c r="F48" s="3">
        <f t="shared" si="4"/>
        <v>9.228906570157847E-05</v>
      </c>
      <c r="G48" s="3">
        <f t="shared" si="5"/>
        <v>-7.890972247182049E-06</v>
      </c>
    </row>
    <row r="49" spans="1:7" ht="13.5">
      <c r="A49" s="3">
        <f t="shared" si="6"/>
        <v>47</v>
      </c>
      <c r="B49" s="3">
        <f t="shared" si="0"/>
        <v>0.820304748437334</v>
      </c>
      <c r="C49" s="3">
        <f t="shared" si="1"/>
        <v>9.808098159601359</v>
      </c>
      <c r="D49" s="3">
        <f t="shared" si="2"/>
        <v>9.80800034656758</v>
      </c>
      <c r="E49" s="3">
        <f t="shared" si="3"/>
        <v>9.808008242092193</v>
      </c>
      <c r="F49" s="3">
        <f t="shared" si="4"/>
        <v>8.991750916642616E-05</v>
      </c>
      <c r="G49" s="3">
        <f t="shared" si="5"/>
        <v>-7.895524612777649E-06</v>
      </c>
    </row>
    <row r="50" spans="1:7" ht="13.5">
      <c r="A50" s="3">
        <f t="shared" si="6"/>
        <v>48</v>
      </c>
      <c r="B50" s="3">
        <f t="shared" si="0"/>
        <v>0.8377580409572774</v>
      </c>
      <c r="C50" s="3">
        <f t="shared" si="1"/>
        <v>9.808997767605256</v>
      </c>
      <c r="D50" s="3">
        <f t="shared" si="2"/>
        <v>9.808902313434068</v>
      </c>
      <c r="E50" s="3">
        <f t="shared" si="3"/>
        <v>9.808910215131485</v>
      </c>
      <c r="F50" s="3">
        <f t="shared" si="4"/>
        <v>8.755247377045805E-05</v>
      </c>
      <c r="G50" s="3">
        <f t="shared" si="5"/>
        <v>-7.901697417267428E-06</v>
      </c>
    </row>
    <row r="51" spans="1:7" ht="13.5">
      <c r="A51" s="3">
        <f t="shared" si="6"/>
        <v>49</v>
      </c>
      <c r="B51" s="3">
        <f t="shared" si="0"/>
        <v>0.8552113334772206</v>
      </c>
      <c r="C51" s="3">
        <f>9.78049*(1+0.0052884*SIN(B51)^2-0.0000059*SIN(2*B51)^2)</f>
        <v>9.80989421958515</v>
      </c>
      <c r="D51" s="3">
        <f t="shared" si="2"/>
        <v>9.809801113282743</v>
      </c>
      <c r="E51" s="3">
        <f t="shared" si="3"/>
        <v>9.80980902279015</v>
      </c>
      <c r="F51" s="3">
        <f t="shared" si="4"/>
        <v>8.51967950001864E-05</v>
      </c>
      <c r="G51" s="3">
        <f t="shared" si="5"/>
        <v>-7.909507406367311E-06</v>
      </c>
    </row>
    <row r="52" spans="1:7" ht="13.5">
      <c r="A52" s="3">
        <f t="shared" si="6"/>
        <v>50</v>
      </c>
      <c r="B52" s="3">
        <f t="shared" si="0"/>
        <v>0.8726646259971639</v>
      </c>
      <c r="C52" s="3">
        <f t="shared" si="1"/>
        <v>9.810786421572386</v>
      </c>
      <c r="D52" s="3">
        <f t="shared" si="2"/>
        <v>9.810695649314633</v>
      </c>
      <c r="E52" s="3">
        <f t="shared" si="3"/>
        <v>9.810703568277107</v>
      </c>
      <c r="F52" s="3">
        <f t="shared" si="4"/>
        <v>8.285329527879526E-05</v>
      </c>
      <c r="G52" s="3">
        <f t="shared" si="5"/>
        <v>-7.918962474207092E-06</v>
      </c>
    </row>
    <row r="53" spans="1:7" ht="13.5">
      <c r="A53" s="3">
        <f>1+A52</f>
        <v>51</v>
      </c>
      <c r="B53" s="3">
        <f t="shared" si="0"/>
        <v>0.8901179185171072</v>
      </c>
      <c r="C53" s="3">
        <f t="shared" si="1"/>
        <v>9.811673284282593</v>
      </c>
      <c r="D53" s="3">
        <f t="shared" si="2"/>
        <v>9.811584829440266</v>
      </c>
      <c r="E53" s="3">
        <f t="shared" si="3"/>
        <v>9.811592759501615</v>
      </c>
      <c r="F53" s="3">
        <f t="shared" si="4"/>
        <v>8.052478097830829E-05</v>
      </c>
      <c r="G53" s="3">
        <f t="shared" si="5"/>
        <v>-7.930061348915274E-06</v>
      </c>
    </row>
    <row r="54" spans="1:7" ht="13.5">
      <c r="A54" s="3">
        <f t="shared" si="6"/>
        <v>52</v>
      </c>
      <c r="B54" s="3">
        <f t="shared" si="0"/>
        <v>0.9075712110370505</v>
      </c>
      <c r="C54" s="3">
        <f t="shared" si="1"/>
        <v>9.812553724453887</v>
      </c>
      <c r="D54" s="3">
        <f t="shared" si="2"/>
        <v>9.812467567621114</v>
      </c>
      <c r="E54" s="3">
        <f t="shared" si="3"/>
        <v>9.812475510414437</v>
      </c>
      <c r="F54" s="3">
        <f t="shared" si="4"/>
        <v>7.82140394495201E-05</v>
      </c>
      <c r="G54" s="3">
        <f t="shared" si="5"/>
        <v>-7.942793322612829E-06</v>
      </c>
    </row>
    <row r="55" spans="1:7" ht="13.5">
      <c r="A55" s="3">
        <f t="shared" si="6"/>
        <v>53</v>
      </c>
      <c r="B55" s="3">
        <f t="shared" si="0"/>
        <v>0.9250245035569937</v>
      </c>
      <c r="C55" s="3">
        <f t="shared" si="1"/>
        <v>9.813426666180106</v>
      </c>
      <c r="D55" s="3">
        <f t="shared" si="2"/>
        <v>9.813342785205966</v>
      </c>
      <c r="E55" s="3">
        <f t="shared" si="3"/>
        <v>9.813350742344008</v>
      </c>
      <c r="F55" s="3">
        <f t="shared" si="4"/>
        <v>7.592383609811293E-05</v>
      </c>
      <c r="G55" s="3">
        <f t="shared" si="5"/>
        <v>-7.957138041803091E-06</v>
      </c>
    </row>
    <row r="56" spans="1:7" ht="13.5">
      <c r="A56" s="3">
        <f t="shared" si="6"/>
        <v>54</v>
      </c>
      <c r="B56" s="3">
        <f t="shared" si="0"/>
        <v>0.9424777960769369</v>
      </c>
      <c r="C56" s="3">
        <f t="shared" si="1"/>
        <v>9.814291042237329</v>
      </c>
      <c r="D56" s="3">
        <f t="shared" si="2"/>
        <v>9.814209412260537</v>
      </c>
      <c r="E56" s="3">
        <f t="shared" si="3"/>
        <v>9.814217385325907</v>
      </c>
      <c r="F56" s="3">
        <f t="shared" si="4"/>
        <v>7.36569114216934E-05</v>
      </c>
      <c r="G56" s="3">
        <f t="shared" si="5"/>
        <v>-7.97306537059228E-06</v>
      </c>
    </row>
    <row r="57" spans="1:7" ht="13.5">
      <c r="A57" s="3">
        <f t="shared" si="6"/>
        <v>55</v>
      </c>
      <c r="B57" s="3">
        <f t="shared" si="0"/>
        <v>0.9599310885968804</v>
      </c>
      <c r="C57" s="3">
        <f t="shared" si="1"/>
        <v>9.815145795402051</v>
      </c>
      <c r="D57" s="3">
        <f t="shared" si="2"/>
        <v>9.81506638888863</v>
      </c>
      <c r="E57" s="3">
        <f t="shared" si="3"/>
        <v>9.815074379423958</v>
      </c>
      <c r="F57" s="3">
        <f t="shared" si="4"/>
        <v>7.141597809301459E-05</v>
      </c>
      <c r="G57" s="3">
        <f t="shared" si="5"/>
        <v>-7.990535328517012E-06</v>
      </c>
    </row>
    <row r="58" spans="1:7" ht="13.5">
      <c r="A58" s="3">
        <f t="shared" si="6"/>
        <v>56</v>
      </c>
      <c r="B58" s="3">
        <f t="shared" si="0"/>
        <v>0.9773843811168236</v>
      </c>
      <c r="C58" s="3">
        <f t="shared" si="1"/>
        <v>9.8159898797593</v>
      </c>
      <c r="D58" s="3">
        <f t="shared" si="2"/>
        <v>9.815912666543186</v>
      </c>
      <c r="E58" s="3">
        <f t="shared" si="3"/>
        <v>9.815920676041252</v>
      </c>
      <c r="F58" s="3">
        <f t="shared" si="4"/>
        <v>6.920371804852721E-05</v>
      </c>
      <c r="G58" s="3">
        <f t="shared" si="5"/>
        <v>-8.009498065675302E-06</v>
      </c>
    </row>
    <row r="59" spans="1:7" ht="13.5">
      <c r="A59" s="3">
        <f t="shared" si="6"/>
        <v>57</v>
      </c>
      <c r="B59" s="3">
        <f>A59*3.14159265358979/180</f>
        <v>0.9948376736367668</v>
      </c>
      <c r="C59" s="3">
        <f t="shared" si="1"/>
        <v>9.816822261998986</v>
      </c>
      <c r="D59" s="3">
        <f t="shared" si="2"/>
        <v>9.81674720932545</v>
      </c>
      <c r="E59" s="3">
        <f t="shared" si="3"/>
        <v>9.816755239219386</v>
      </c>
      <c r="F59" s="3">
        <f t="shared" si="4"/>
        <v>6.702277960002334E-05</v>
      </c>
      <c r="G59" s="3">
        <f t="shared" si="5"/>
        <v>-8.029893935557197E-06</v>
      </c>
    </row>
    <row r="60" spans="1:7" ht="13.5">
      <c r="A60" s="3">
        <f t="shared" si="6"/>
        <v>58</v>
      </c>
      <c r="B60" s="3">
        <f t="shared" si="0"/>
        <v>1.01229096615671</v>
      </c>
      <c r="C60" s="3">
        <f t="shared" si="1"/>
        <v>9.81764192269882</v>
      </c>
      <c r="D60" s="3">
        <f t="shared" si="2"/>
        <v>9.817568995270646</v>
      </c>
      <c r="E60" s="3">
        <f t="shared" si="3"/>
        <v>9.817577046924278</v>
      </c>
      <c r="F60" s="3">
        <f t="shared" si="4"/>
        <v>6.487577454272753E-05</v>
      </c>
      <c r="G60" s="3">
        <f t="shared" si="5"/>
        <v>-8.051653631824252E-06</v>
      </c>
    </row>
    <row r="61" spans="1:7" ht="13.5">
      <c r="A61" s="3">
        <f t="shared" si="6"/>
        <v>59</v>
      </c>
      <c r="B61" s="3">
        <f t="shared" si="0"/>
        <v>1.0297442586766534</v>
      </c>
      <c r="C61" s="3">
        <f t="shared" si="1"/>
        <v>9.81844785759211</v>
      </c>
      <c r="D61" s="3">
        <f t="shared" si="2"/>
        <v>9.81837701761842</v>
      </c>
      <c r="E61" s="3">
        <f t="shared" si="3"/>
        <v>9.818385092316825</v>
      </c>
      <c r="F61" s="3">
        <f t="shared" si="4"/>
        <v>6.27652752847041E-05</v>
      </c>
      <c r="G61" s="3">
        <f t="shared" si="5"/>
        <v>-8.07469840502506E-06</v>
      </c>
    </row>
    <row r="62" spans="1:7" ht="13.5">
      <c r="A62" s="3">
        <f t="shared" si="6"/>
        <v>60</v>
      </c>
      <c r="B62" s="3">
        <f t="shared" si="0"/>
        <v>1.0471975511965967</v>
      </c>
      <c r="C62" s="3">
        <f t="shared" si="1"/>
        <v>9.819239078818752</v>
      </c>
      <c r="D62" s="3">
        <f t="shared" si="2"/>
        <v>9.819170286066427</v>
      </c>
      <c r="E62" s="3">
        <f t="shared" si="3"/>
        <v>9.819178385006783</v>
      </c>
      <c r="F62" s="3">
        <f t="shared" si="4"/>
        <v>6.069381196915913E-05</v>
      </c>
      <c r="G62" s="3">
        <f t="shared" si="5"/>
        <v>-8.09894035569414E-06</v>
      </c>
    </row>
    <row r="63" spans="1:7" ht="13.5">
      <c r="A63" s="3">
        <f t="shared" si="6"/>
        <v>61</v>
      </c>
      <c r="B63" s="3">
        <f t="shared" si="0"/>
        <v>1.0646508437165398</v>
      </c>
      <c r="C63" s="3">
        <f t="shared" si="1"/>
        <v>9.8200146161578</v>
      </c>
      <c r="D63" s="3">
        <f t="shared" si="2"/>
        <v>9.819947828005365</v>
      </c>
      <c r="E63" s="3">
        <f t="shared" si="3"/>
        <v>9.819955952288137</v>
      </c>
      <c r="F63" s="3">
        <f t="shared" si="4"/>
        <v>5.866386966424386E-05</v>
      </c>
      <c r="G63" s="3">
        <f t="shared" si="5"/>
        <v>-8.124282771859725E-06</v>
      </c>
    </row>
    <row r="64" spans="1:7" ht="13.5">
      <c r="A64" s="3">
        <f t="shared" si="6"/>
        <v>62</v>
      </c>
      <c r="B64" s="3">
        <f t="shared" si="0"/>
        <v>1.0821041362364832</v>
      </c>
      <c r="C64" s="3">
        <f t="shared" si="1"/>
        <v>9.820773518239934</v>
      </c>
      <c r="D64" s="3">
        <f t="shared" si="2"/>
        <v>9.820708689733832</v>
      </c>
      <c r="E64" s="3">
        <f>9.7803267714*((1+0.00193185138639*SIN(B64)^2)/(SQRT(1-0.00669437999013*SIN(B64)^2)))</f>
        <v>9.820716840354413</v>
      </c>
      <c r="F64" s="3">
        <f t="shared" si="4"/>
        <v>5.667788552088382E-05</v>
      </c>
      <c r="G64" s="3">
        <f t="shared" si="5"/>
        <v>-8.15062058023841E-06</v>
      </c>
    </row>
    <row r="65" spans="1:7" ht="13.5">
      <c r="A65" s="3">
        <f t="shared" si="6"/>
        <v>63</v>
      </c>
      <c r="B65" s="3">
        <f t="shared" si="0"/>
        <v>1.0995574287564265</v>
      </c>
      <c r="C65" s="3">
        <f t="shared" si="1"/>
        <v>9.821514853738188</v>
      </c>
      <c r="D65" s="3">
        <f t="shared" si="2"/>
        <v>9.821451937651387</v>
      </c>
      <c r="E65" s="3">
        <f t="shared" si="3"/>
        <v>9.821460115492215</v>
      </c>
      <c r="F65" s="3">
        <f t="shared" si="4"/>
        <v>5.4738245973240396E-05</v>
      </c>
      <c r="G65" s="3">
        <f t="shared" si="5"/>
        <v>-8.177840827627847E-06</v>
      </c>
    </row>
    <row r="66" spans="1:7" ht="13.5">
      <c r="A66" s="3">
        <f t="shared" si="6"/>
        <v>64</v>
      </c>
      <c r="B66" s="3">
        <f t="shared" si="0"/>
        <v>1.1170107212763698</v>
      </c>
      <c r="C66" s="3">
        <f t="shared" si="1"/>
        <v>9.822237712535397</v>
      </c>
      <c r="D66" s="3">
        <f t="shared" si="2"/>
        <v>9.822176659428175</v>
      </c>
      <c r="E66" s="3">
        <f t="shared" si="3"/>
        <v>9.822184865251447</v>
      </c>
      <c r="F66" s="3">
        <f t="shared" si="4"/>
        <v>5.2847283949830626E-05</v>
      </c>
      <c r="G66" s="3">
        <f t="shared" si="5"/>
        <v>-8.205823272433577E-06</v>
      </c>
    </row>
    <row r="67" spans="1:7" ht="13.5">
      <c r="A67" s="3">
        <f t="shared" si="6"/>
        <v>65</v>
      </c>
      <c r="B67" s="3">
        <f t="shared" si="0"/>
        <v>1.1344640137963131</v>
      </c>
      <c r="C67" s="3">
        <f t="shared" si="1"/>
        <v>9.8229412068667</v>
      </c>
      <c r="D67" s="3">
        <f t="shared" si="2"/>
        <v>9.822881965149586</v>
      </c>
      <c r="E67" s="3">
        <f t="shared" si="3"/>
        <v>9.822890199590582</v>
      </c>
      <c r="F67" s="3">
        <f t="shared" si="4"/>
        <v>5.1007276118397726E-05</v>
      </c>
      <c r="G67" s="3">
        <f t="shared" si="5"/>
        <v>-8.234440995735781E-06</v>
      </c>
    </row>
    <row r="68" spans="1:7" ht="13.5">
      <c r="A68" s="3">
        <f t="shared" si="6"/>
        <v>66</v>
      </c>
      <c r="B68" s="3">
        <f aca="true" t="shared" si="7" ref="B68:B88">A68*3.14159265358979/180</f>
        <v>1.1519173063162564</v>
      </c>
      <c r="C68" s="3">
        <f aca="true" t="shared" si="8" ref="C68:C74">9.78049*(1+0.0052884*SIN(B68)^2-0.0000059*SIN(2*B68)^2)</f>
        <v>9.823624472435622</v>
      </c>
      <c r="D68" s="3">
        <f>9.78031846*(1+0.0053024*SIN(B68)^2-0.0000058*SIN(2*B68)^2)</f>
        <v>9.823566988434349</v>
      </c>
      <c r="E68" s="3">
        <f aca="true" t="shared" si="9" ref="E68:E92">9.7803267714*((1+0.00193185138639*SIN(B68)^2)/(SQRT(1-0.00669437999013*SIN(B68)^2)))</f>
        <v>9.823575251995448</v>
      </c>
      <c r="F68" s="3">
        <f aca="true" t="shared" si="10" ref="F68:F92">C68-E68</f>
        <v>4.9220440173414204E-05</v>
      </c>
      <c r="G68" s="3">
        <f aca="true" t="shared" si="11" ref="G68:G92">D68-E68</f>
        <v>-8.26356109939752E-06</v>
      </c>
    </row>
    <row r="69" spans="1:7" ht="13.5">
      <c r="A69" s="3">
        <f aca="true" t="shared" si="12" ref="A69:A74">1+A68</f>
        <v>67</v>
      </c>
      <c r="B69" s="3">
        <f t="shared" si="7"/>
        <v>1.1693705988361995</v>
      </c>
      <c r="C69" s="3">
        <f t="shared" si="8"/>
        <v>9.824286669502127</v>
      </c>
      <c r="D69" s="3">
        <f>9.78031846*(1+0.0053024*SIN(B69)^2-0.0000058*SIN(2*B69)^2)</f>
        <v>9.824230887524546</v>
      </c>
      <c r="E69" s="3">
        <f t="shared" si="9"/>
        <v>9.824239180570013</v>
      </c>
      <c r="F69" s="3">
        <f t="shared" si="10"/>
        <v>4.7488932114703175E-05</v>
      </c>
      <c r="G69" s="3">
        <f t="shared" si="11"/>
        <v>-8.293045466345461E-06</v>
      </c>
    </row>
    <row r="70" spans="1:7" ht="13.5">
      <c r="A70" s="3">
        <f t="shared" si="12"/>
        <v>68</v>
      </c>
      <c r="B70" s="3">
        <f t="shared" si="7"/>
        <v>1.1868238913561429</v>
      </c>
      <c r="C70" s="3">
        <f t="shared" si="8"/>
        <v>9.824926983941236</v>
      </c>
      <c r="D70" s="3">
        <f>9.78031846*(1+0.0053024*SIN(B70)^2-0.0000058*SIN(2*B70)^2)</f>
        <v>9.82487284634607</v>
      </c>
      <c r="E70" s="3">
        <f t="shared" si="9"/>
        <v>9.824881169097612</v>
      </c>
      <c r="F70" s="3">
        <f t="shared" si="10"/>
        <v>4.5814843623759316E-05</v>
      </c>
      <c r="G70" s="3">
        <f t="shared" si="11"/>
        <v>-8.322751542166884E-06</v>
      </c>
    </row>
    <row r="71" spans="1:7" ht="13.5">
      <c r="A71" s="3">
        <f t="shared" si="12"/>
        <v>69</v>
      </c>
      <c r="B71" s="3">
        <f t="shared" si="7"/>
        <v>1.2042771838760862</v>
      </c>
      <c r="C71" s="3">
        <f t="shared" si="8"/>
        <v>9.825544628270645</v>
      </c>
      <c r="D71" s="3">
        <f aca="true" t="shared" si="13" ref="D71:D92">9.78031846*(1+0.0053024*SIN(B71)^2-0.0000058*SIN(2*B71)^2)</f>
        <v>9.82549207553803</v>
      </c>
      <c r="E71" s="3">
        <f t="shared" si="9"/>
        <v>9.825500428071216</v>
      </c>
      <c r="F71" s="3">
        <f t="shared" si="10"/>
        <v>4.420019942941167E-05</v>
      </c>
      <c r="G71" s="3">
        <f t="shared" si="11"/>
        <v>-8.352533185984612E-06</v>
      </c>
    </row>
    <row r="72" spans="1:7" ht="13.5">
      <c r="A72" s="3">
        <f t="shared" si="12"/>
        <v>70</v>
      </c>
      <c r="B72" s="3">
        <f t="shared" si="7"/>
        <v>1.2217304763960295</v>
      </c>
      <c r="C72" s="3">
        <f t="shared" si="8"/>
        <v>9.826138842646017</v>
      </c>
      <c r="D72" s="3">
        <f t="shared" si="13"/>
        <v>9.82608781344971</v>
      </c>
      <c r="E72" s="3">
        <f t="shared" si="9"/>
        <v>9.826096195691276</v>
      </c>
      <c r="F72" s="3">
        <f t="shared" si="10"/>
        <v>4.264695474098801E-05</v>
      </c>
      <c r="G72" s="3">
        <f t="shared" si="11"/>
        <v>-8.382241565740856E-06</v>
      </c>
    </row>
    <row r="73" spans="1:7" ht="13.5">
      <c r="A73" s="3">
        <f t="shared" si="12"/>
        <v>71</v>
      </c>
      <c r="B73" s="3">
        <f t="shared" si="7"/>
        <v>1.2391837689159728</v>
      </c>
      <c r="C73" s="3">
        <f t="shared" si="8"/>
        <v>9.826708895822483</v>
      </c>
      <c r="D73" s="3">
        <f t="shared" si="13"/>
        <v>9.826659327103659</v>
      </c>
      <c r="E73" s="3">
        <f t="shared" si="9"/>
        <v>9.82666773882973</v>
      </c>
      <c r="F73" s="3">
        <f t="shared" si="10"/>
        <v>4.115699275253348E-05</v>
      </c>
      <c r="G73" s="3">
        <f t="shared" si="11"/>
        <v>-8.41172607124463E-06</v>
      </c>
    </row>
    <row r="74" spans="1:7" ht="13.5">
      <c r="A74" s="3">
        <f t="shared" si="12"/>
        <v>72</v>
      </c>
      <c r="B74" s="3">
        <f t="shared" si="7"/>
        <v>1.256637061435916</v>
      </c>
      <c r="C74" s="3">
        <f t="shared" si="8"/>
        <v>9.827254086081057</v>
      </c>
      <c r="D74" s="3">
        <f t="shared" si="13"/>
        <v>9.827205913123644</v>
      </c>
      <c r="E74" s="3">
        <f t="shared" si="9"/>
        <v>9.827214353958883</v>
      </c>
      <c r="F74" s="3">
        <f t="shared" si="10"/>
        <v>3.973212217367461E-05</v>
      </c>
      <c r="G74" s="3">
        <f t="shared" si="11"/>
        <v>-8.440835239653666E-06</v>
      </c>
    </row>
    <row r="75" spans="1:7" ht="13.5">
      <c r="A75" s="3">
        <f>1+A74</f>
        <v>73</v>
      </c>
      <c r="B75" s="3">
        <f t="shared" si="7"/>
        <v>1.2740903539558592</v>
      </c>
      <c r="C75" s="3">
        <f>9.78049*(1+0.0052884*SIN(B75)^2-0.0000059*SIN(2*B75)^2)</f>
        <v>9.827773742118627</v>
      </c>
      <c r="D75" s="3">
        <f t="shared" si="13"/>
        <v>9.827726898626022</v>
      </c>
      <c r="E75" s="3">
        <f t="shared" si="9"/>
        <v>9.827735368043776</v>
      </c>
      <c r="F75" s="3">
        <f t="shared" si="10"/>
        <v>3.8374074851077467E-05</v>
      </c>
      <c r="G75" s="3">
        <f t="shared" si="11"/>
        <v>-8.469417753786956E-06</v>
      </c>
    </row>
    <row r="76" spans="1:7" ht="13.5">
      <c r="A76" s="3">
        <f aca="true" t="shared" si="14" ref="A76:A92">1+A75</f>
        <v>74</v>
      </c>
      <c r="B76" s="3">
        <f t="shared" si="7"/>
        <v>1.2915436464758026</v>
      </c>
      <c r="C76" s="3">
        <f aca="true" t="shared" si="15" ref="C76:C92">9.78049*(1+0.0052884*SIN(B76)^2-0.0000059*SIN(2*B76)^2)</f>
        <v>9.828267223900303</v>
      </c>
      <c r="D76" s="3">
        <f t="shared" si="13"/>
        <v>9.828221642073462</v>
      </c>
      <c r="E76" s="3">
        <f t="shared" si="9"/>
        <v>9.828230139396851</v>
      </c>
      <c r="F76" s="3">
        <f t="shared" si="10"/>
        <v>3.7084503452078366E-05</v>
      </c>
      <c r="G76" s="3">
        <f t="shared" si="11"/>
        <v>-8.49732338892295E-06</v>
      </c>
    </row>
    <row r="77" spans="1:7" ht="13.5">
      <c r="A77" s="3">
        <f t="shared" si="14"/>
        <v>75</v>
      </c>
      <c r="B77" s="3">
        <f t="shared" si="7"/>
        <v>1.3089969389957459</v>
      </c>
      <c r="C77" s="3">
        <f t="shared" si="15"/>
        <v>9.828733923472871</v>
      </c>
      <c r="D77" s="3">
        <f t="shared" si="13"/>
        <v>9.828689534089651</v>
      </c>
      <c r="E77" s="3">
        <f t="shared" si="9"/>
        <v>9.828698058493659</v>
      </c>
      <c r="F77" s="3">
        <f t="shared" si="10"/>
        <v>3.586497921226339E-05</v>
      </c>
      <c r="G77" s="3">
        <f t="shared" si="11"/>
        <v>-8.524404007559383E-06</v>
      </c>
    </row>
    <row r="78" spans="1:7" ht="13.5">
      <c r="A78" s="3">
        <f t="shared" si="14"/>
        <v>76</v>
      </c>
      <c r="B78" s="3">
        <f t="shared" si="7"/>
        <v>1.3264502315156892</v>
      </c>
      <c r="C78" s="3">
        <f t="shared" si="15"/>
        <v>9.829173265738252</v>
      </c>
      <c r="D78" s="3">
        <f t="shared" si="13"/>
        <v>9.829129998233926</v>
      </c>
      <c r="E78" s="3">
        <f t="shared" si="9"/>
        <v>9.829138548748455</v>
      </c>
      <c r="F78" s="3">
        <f t="shared" si="10"/>
        <v>3.4716989796734765E-05</v>
      </c>
      <c r="G78" s="3">
        <f t="shared" si="11"/>
        <v>-8.55051452930411E-06</v>
      </c>
    </row>
    <row r="79" spans="1:7" ht="13.5">
      <c r="A79" s="3">
        <f t="shared" si="14"/>
        <v>77</v>
      </c>
      <c r="B79" s="3">
        <f t="shared" si="7"/>
        <v>1.3439035240356323</v>
      </c>
      <c r="C79" s="3">
        <f t="shared" si="15"/>
        <v>9.829584709185813</v>
      </c>
      <c r="D79" s="3">
        <f t="shared" si="13"/>
        <v>9.829542491734678</v>
      </c>
      <c r="E79" s="3">
        <f t="shared" si="9"/>
        <v>9.82955106724859</v>
      </c>
      <c r="F79" s="3">
        <f t="shared" si="10"/>
        <v>3.364193722354969E-05</v>
      </c>
      <c r="G79" s="3">
        <f t="shared" si="11"/>
        <v>-8.575513911424082E-06</v>
      </c>
    </row>
    <row r="80" spans="1:7" ht="13.5">
      <c r="A80" s="3">
        <f t="shared" si="14"/>
        <v>78</v>
      </c>
      <c r="B80" s="3">
        <f t="shared" si="7"/>
        <v>1.3613568165555756</v>
      </c>
      <c r="C80" s="3">
        <f t="shared" si="15"/>
        <v>9.829967746582518</v>
      </c>
      <c r="D80" s="3">
        <f t="shared" si="13"/>
        <v>9.829926506180538</v>
      </c>
      <c r="E80" s="3">
        <f t="shared" si="9"/>
        <v>9.829935105446609</v>
      </c>
      <c r="F80" s="3">
        <f t="shared" si="10"/>
        <v>3.2641135909727836E-05</v>
      </c>
      <c r="G80" s="3">
        <f t="shared" si="11"/>
        <v>-8.599266070774547E-06</v>
      </c>
    </row>
    <row r="81" spans="1:7" ht="13.5">
      <c r="A81" s="3">
        <f t="shared" si="14"/>
        <v>79</v>
      </c>
      <c r="B81" s="3">
        <f t="shared" si="7"/>
        <v>1.378810109075519</v>
      </c>
      <c r="C81" s="3">
        <f t="shared" si="15"/>
        <v>9.830321905619906</v>
      </c>
      <c r="D81" s="3">
        <f t="shared" si="13"/>
        <v>9.83028156816829</v>
      </c>
      <c r="E81" s="3">
        <f t="shared" si="9"/>
        <v>9.830290189809123</v>
      </c>
      <c r="F81" s="3">
        <f t="shared" si="10"/>
        <v>3.171581078298402E-05</v>
      </c>
      <c r="G81" s="3">
        <f t="shared" si="11"/>
        <v>-8.6216408323736E-06</v>
      </c>
    </row>
    <row r="82" spans="1:7" ht="13.5">
      <c r="A82" s="3">
        <f t="shared" si="14"/>
        <v>80</v>
      </c>
      <c r="B82" s="3">
        <f t="shared" si="7"/>
        <v>1.3962634015954623</v>
      </c>
      <c r="C82" s="3">
        <f t="shared" si="15"/>
        <v>9.830646749516996</v>
      </c>
      <c r="D82" s="3">
        <f t="shared" si="13"/>
        <v>9.830607239906652</v>
      </c>
      <c r="E82" s="3">
        <f t="shared" si="9"/>
        <v>9.830615882421453</v>
      </c>
      <c r="F82" s="3">
        <f t="shared" si="10"/>
        <v>3.086709554267486E-05</v>
      </c>
      <c r="G82" s="3">
        <f t="shared" si="11"/>
        <v>-8.642514801593393E-06</v>
      </c>
    </row>
    <row r="83" spans="1:7" ht="13.5">
      <c r="A83" s="3">
        <f t="shared" si="14"/>
        <v>81</v>
      </c>
      <c r="B83" s="3">
        <f t="shared" si="7"/>
        <v>1.4137166941154056</v>
      </c>
      <c r="C83" s="3">
        <f t="shared" si="15"/>
        <v>9.830941877578214</v>
      </c>
      <c r="D83" s="3">
        <f t="shared" si="13"/>
        <v>9.830903119774977</v>
      </c>
      <c r="E83" s="3">
        <f t="shared" si="9"/>
        <v>9.830911781547188</v>
      </c>
      <c r="F83" s="3">
        <f t="shared" si="10"/>
        <v>3.0096031025550474E-05</v>
      </c>
      <c r="G83" s="3">
        <f t="shared" si="11"/>
        <v>-8.661772211482344E-06</v>
      </c>
    </row>
    <row r="84" spans="1:7" ht="13.5">
      <c r="A84" s="3">
        <f t="shared" si="14"/>
        <v>82</v>
      </c>
      <c r="B84" s="3">
        <f t="shared" si="7"/>
        <v>1.431169986635349</v>
      </c>
      <c r="C84" s="3">
        <f t="shared" si="15"/>
        <v>9.831206925705576</v>
      </c>
      <c r="D84" s="3">
        <f t="shared" si="13"/>
        <v>9.831168842836178</v>
      </c>
      <c r="E84" s="3">
        <f t="shared" si="9"/>
        <v>9.831177522141905</v>
      </c>
      <c r="F84" s="3">
        <f t="shared" si="10"/>
        <v>2.940356367098218E-05</v>
      </c>
      <c r="G84" s="3">
        <f t="shared" si="11"/>
        <v>-8.679305727454789E-06</v>
      </c>
    </row>
    <row r="85" spans="1:7" ht="13.5">
      <c r="A85" s="3">
        <f t="shared" si="14"/>
        <v>83</v>
      </c>
      <c r="B85" s="3">
        <f t="shared" si="7"/>
        <v>1.448623279155292</v>
      </c>
      <c r="C85" s="3">
        <f t="shared" si="15"/>
        <v>9.831441566864338</v>
      </c>
      <c r="D85" s="3">
        <f t="shared" si="13"/>
        <v>9.831404081303017</v>
      </c>
      <c r="E85" s="3">
        <f t="shared" si="9"/>
        <v>9.831412776320208</v>
      </c>
      <c r="F85" s="3">
        <f t="shared" si="10"/>
        <v>2.879054413007509E-05</v>
      </c>
      <c r="G85" s="3">
        <f t="shared" si="11"/>
        <v>-8.695017191584498E-06</v>
      </c>
    </row>
    <row r="86" spans="1:7" ht="13.5">
      <c r="A86" s="3">
        <f t="shared" si="14"/>
        <v>84</v>
      </c>
      <c r="B86" s="3">
        <f t="shared" si="7"/>
        <v>1.4660765716752353</v>
      </c>
      <c r="C86" s="3">
        <f t="shared" si="15"/>
        <v>9.831645511501506</v>
      </c>
      <c r="D86" s="3">
        <f t="shared" si="13"/>
        <v>9.831608544957184</v>
      </c>
      <c r="E86" s="3">
        <f t="shared" si="9"/>
        <v>9.831617253775477</v>
      </c>
      <c r="F86" s="3">
        <f t="shared" si="10"/>
        <v>2.825772602932375E-05</v>
      </c>
      <c r="G86" s="3">
        <f t="shared" si="11"/>
        <v>-8.708818292291198E-06</v>
      </c>
    </row>
    <row r="87" spans="1:7" ht="13.5">
      <c r="A87" s="3">
        <f t="shared" si="14"/>
        <v>85</v>
      </c>
      <c r="B87" s="3">
        <f t="shared" si="7"/>
        <v>1.4835298641951786</v>
      </c>
      <c r="C87" s="3">
        <f t="shared" si="15"/>
        <v>9.831818507916507</v>
      </c>
      <c r="D87" s="3">
        <f t="shared" si="13"/>
        <v>9.831781981520493</v>
      </c>
      <c r="E87" s="3">
        <f t="shared" si="9"/>
        <v>9.831790702151702</v>
      </c>
      <c r="F87" s="3">
        <f t="shared" si="10"/>
        <v>2.7805764805322042E-05</v>
      </c>
      <c r="G87" s="3">
        <f t="shared" si="11"/>
        <v>-8.720631209158114E-06</v>
      </c>
    </row>
    <row r="88" spans="1:7" ht="13.5">
      <c r="A88" s="3">
        <f t="shared" si="14"/>
        <v>86</v>
      </c>
      <c r="B88" s="3">
        <f t="shared" si="7"/>
        <v>1.5009831567151217</v>
      </c>
      <c r="C88" s="3">
        <f t="shared" si="15"/>
        <v>9.831960342583583</v>
      </c>
      <c r="D88" s="3">
        <f t="shared" si="13"/>
        <v>9.831924176977697</v>
      </c>
      <c r="E88" s="3">
        <f t="shared" si="9"/>
        <v>9.831932907366832</v>
      </c>
      <c r="F88" s="3">
        <f t="shared" si="10"/>
        <v>2.743521675085958E-05</v>
      </c>
      <c r="G88" s="3">
        <f t="shared" si="11"/>
        <v>-8.730389135180872E-06</v>
      </c>
    </row>
    <row r="89" spans="1:7" ht="13.5">
      <c r="A89" s="3">
        <f t="shared" si="14"/>
        <v>87</v>
      </c>
      <c r="B89" s="3">
        <f>A89*3.14159265358979/180</f>
        <v>1.5184364492350653</v>
      </c>
      <c r="C89" s="3">
        <f t="shared" si="15"/>
        <v>9.832070840425358</v>
      </c>
      <c r="D89" s="3">
        <f t="shared" si="13"/>
        <v>9.832034955850427</v>
      </c>
      <c r="E89" s="3">
        <f t="shared" si="9"/>
        <v>9.83204369388718</v>
      </c>
      <c r="F89" s="3">
        <f t="shared" si="10"/>
        <v>2.714653817825763E-05</v>
      </c>
      <c r="G89" s="3">
        <f t="shared" si="11"/>
        <v>-8.738036752831135E-06</v>
      </c>
    </row>
    <row r="90" spans="1:7" ht="13.5">
      <c r="A90" s="3">
        <f t="shared" si="14"/>
        <v>88</v>
      </c>
      <c r="B90" s="3">
        <f>A90*3.14159265358979/180</f>
        <v>1.5358897417550086</v>
      </c>
      <c r="C90" s="3">
        <f t="shared" si="15"/>
        <v>9.832149865037223</v>
      </c>
      <c r="D90" s="3">
        <f t="shared" si="13"/>
        <v>9.832114181421884</v>
      </c>
      <c r="E90" s="3">
        <f t="shared" si="9"/>
        <v>9.832122924952508</v>
      </c>
      <c r="F90" s="3">
        <f t="shared" si="10"/>
        <v>2.694008471593179E-05</v>
      </c>
      <c r="G90" s="3">
        <f t="shared" si="11"/>
        <v>-8.743530623078755E-06</v>
      </c>
    </row>
    <row r="91" spans="1:7" ht="13.5">
      <c r="A91" s="3">
        <f t="shared" si="14"/>
        <v>89</v>
      </c>
      <c r="B91" s="3">
        <f>A91*3.14159265358979/180</f>
        <v>1.5533430342749517</v>
      </c>
      <c r="C91" s="3">
        <f t="shared" si="15"/>
        <v>9.832197318862194</v>
      </c>
      <c r="D91" s="3">
        <f t="shared" si="13"/>
        <v>9.832161755911923</v>
      </c>
      <c r="E91" s="3">
        <f t="shared" si="9"/>
        <v>9.83217050275143</v>
      </c>
      <c r="F91" s="3">
        <f t="shared" si="10"/>
        <v>2.6816110764826817E-05</v>
      </c>
      <c r="G91" s="3">
        <f t="shared" si="11"/>
        <v>-8.746839506912352E-06</v>
      </c>
    </row>
    <row r="92" spans="1:7" ht="13.5">
      <c r="A92" s="3">
        <f t="shared" si="14"/>
        <v>90</v>
      </c>
      <c r="B92" s="3">
        <f>A92*3.14159265358979/180</f>
        <v>1.570796326794895</v>
      </c>
      <c r="C92" s="3">
        <f t="shared" si="15"/>
        <v>9.832213143316</v>
      </c>
      <c r="D92" s="3">
        <f t="shared" si="13"/>
        <v>9.832177620602303</v>
      </c>
      <c r="E92" s="3">
        <f t="shared" si="9"/>
        <v>9.83218636854687</v>
      </c>
      <c r="F92" s="3">
        <f t="shared" si="10"/>
        <v>2.677476913071075E-05</v>
      </c>
      <c r="G92" s="3">
        <f t="shared" si="11"/>
        <v>-8.747944566067645E-06</v>
      </c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Thaler</dc:creator>
  <cp:keywords/>
  <dc:description/>
  <cp:lastModifiedBy>Thaler</cp:lastModifiedBy>
  <dcterms:created xsi:type="dcterms:W3CDTF">2005-12-06T12:56:56Z</dcterms:created>
  <dcterms:modified xsi:type="dcterms:W3CDTF">2005-12-12T19:03:47Z</dcterms:modified>
  <cp:category/>
  <cp:version/>
  <cp:contentType/>
  <cp:contentStatus/>
</cp:coreProperties>
</file>